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7470" windowHeight="4785" activeTab="1"/>
  </bookViews>
  <sheets>
    <sheet name="Sheet2" sheetId="1" r:id="rId1"/>
    <sheet name="グラフ" sheetId="2" r:id="rId2"/>
    <sheet name="データテーブル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<sst xmlns="http://schemas.openxmlformats.org/spreadsheetml/2006/main" count="52" uniqueCount="22">
  <si>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</si>
  <si>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</si>
  <si>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</si>
  <si>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</si>
  <si>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</si>
  <si>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</si>
  <si>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</si>
  <si>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</si>
  <si>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</si>
  <si>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</si>
  <si>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</si>
  <si>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内航船</t>
  </si>
  <si>
    <t>外航船</t>
  </si>
  <si>
    <t>合計</t>
  </si>
  <si>
    <t>輸移出</t>
  </si>
  <si>
    <t>輸移入</t>
  </si>
  <si>
    <t>1月</t>
  </si>
  <si>
    <t>合　計</t>
  </si>
  <si>
    <t>R 4年</t>
  </si>
  <si>
    <t>R 5年</t>
  </si>
  <si>
    <t>３　入港船舶の動向</t>
  </si>
  <si>
    <t>４　海上出入貨物の動向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</si>
</sst>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##&quot;年&quot;"/>
    <numFmt numFmtId="177" formatCode="&quot;平成&quot;yy&quot;年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);[Red]\(#,##0\)"/>
    <numFmt numFmtId="182" formatCode="m&quot;月&quot;"/>
    <numFmt numFmtId="183" formatCode="##&quot;月&quot;"/>
  </numFmts>
  <fonts count="44">
    <font>
      <sz val="12"/>
      <name val="ＪＳ明朝"/>
      <family val="1"/>
    </font>
    <font>
      <sz val="6"/>
      <name val="ＭＳ Ｐ明朝"/>
      <family val="1"/>
    </font>
    <font>
      <u val="single"/>
      <sz val="12"/>
      <color indexed="12"/>
      <name val="ＪＳ明朝"/>
      <family val="1"/>
    </font>
    <font>
      <u val="single"/>
      <sz val="12"/>
      <color indexed="36"/>
      <name val="ＪＳ明朝"/>
      <family val="1"/>
    </font>
    <font>
      <sz val="6"/>
      <name val="ＪＳ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2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8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8" fontId="0" fillId="0" borderId="10" xfId="49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181" fontId="0" fillId="0" borderId="0" xfId="0" applyNumberFormat="1" applyAlignment="1">
      <alignment vertical="center"/>
    </xf>
    <xf numFmtId="0" fontId="7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81" fontId="0" fillId="0" borderId="0" xfId="0" applyNumberForma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38" fontId="0" fillId="0" borderId="0" xfId="49" applyBorder="1" applyAlignment="1">
      <alignment horizontal="right" vertical="center"/>
    </xf>
    <xf numFmtId="0" fontId="10" fillId="0" borderId="0" xfId="0" applyFont="1" applyAlignment="1">
      <alignment/>
    </xf>
    <xf numFmtId="0" fontId="0" fillId="0" borderId="0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245"/>
          <c:w val="0.9405"/>
          <c:h val="0.95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データテーブル!$A$13:$B$13</c:f>
              <c:strCache>
                <c:ptCount val="1"/>
                <c:pt idx="0">
                  <c:v>R 5年 輸移出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データテーブル!$C$12:$N$12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データテーブル!$C$13:$N$13</c:f>
              <c:numCache>
                <c:ptCount val="12"/>
                <c:pt idx="0">
                  <c:v>22801</c:v>
                </c:pt>
                <c:pt idx="1">
                  <c:v>23147</c:v>
                </c:pt>
                <c:pt idx="2">
                  <c:v>21796</c:v>
                </c:pt>
                <c:pt idx="3">
                  <c:v>26164</c:v>
                </c:pt>
                <c:pt idx="4">
                  <c:v>25755</c:v>
                </c:pt>
                <c:pt idx="5">
                  <c:v>24197</c:v>
                </c:pt>
                <c:pt idx="6">
                  <c:v>21350</c:v>
                </c:pt>
                <c:pt idx="7">
                  <c:v>22312</c:v>
                </c:pt>
                <c:pt idx="8">
                  <c:v>23824</c:v>
                </c:pt>
                <c:pt idx="9">
                  <c:v>17063</c:v>
                </c:pt>
                <c:pt idx="10">
                  <c:v>18617</c:v>
                </c:pt>
              </c:numCache>
            </c:numRef>
          </c:val>
        </c:ser>
        <c:ser>
          <c:idx val="0"/>
          <c:order val="1"/>
          <c:tx>
            <c:strRef>
              <c:f>データテーブル!$A$14:$B$14</c:f>
              <c:strCache>
                <c:ptCount val="1"/>
                <c:pt idx="0">
                  <c:v>R 5年 輸移入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データテーブル!$C$12:$N$12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データテーブル!$C$14:$N$14</c:f>
              <c:numCache>
                <c:ptCount val="12"/>
                <c:pt idx="0">
                  <c:v>214274</c:v>
                </c:pt>
                <c:pt idx="1">
                  <c:v>227553</c:v>
                </c:pt>
                <c:pt idx="2">
                  <c:v>211044</c:v>
                </c:pt>
                <c:pt idx="3">
                  <c:v>200590</c:v>
                </c:pt>
                <c:pt idx="4">
                  <c:v>197374</c:v>
                </c:pt>
                <c:pt idx="5">
                  <c:v>221613</c:v>
                </c:pt>
                <c:pt idx="6">
                  <c:v>258797</c:v>
                </c:pt>
                <c:pt idx="7">
                  <c:v>194862</c:v>
                </c:pt>
                <c:pt idx="8">
                  <c:v>223672</c:v>
                </c:pt>
                <c:pt idx="9">
                  <c:v>196691</c:v>
                </c:pt>
                <c:pt idx="10">
                  <c:v>199600</c:v>
                </c:pt>
              </c:numCache>
            </c:numRef>
          </c:val>
        </c:ser>
        <c:ser>
          <c:idx val="5"/>
          <c:order val="2"/>
          <c:tx>
            <c:strRef>
              <c:f>データテーブル!$A$15:$B$15</c:f>
              <c:strCache>
                <c:ptCount val="1"/>
                <c:pt idx="0">
                  <c:v>R 5年 合　計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データテーブル!$C$12:$N$12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データテーブル!$C$15:$N$15</c:f>
              <c:numCache>
                <c:ptCount val="12"/>
                <c:pt idx="0">
                  <c:v>237075</c:v>
                </c:pt>
                <c:pt idx="1">
                  <c:v>250700</c:v>
                </c:pt>
                <c:pt idx="2">
                  <c:v>232840</c:v>
                </c:pt>
                <c:pt idx="3">
                  <c:v>226754</c:v>
                </c:pt>
                <c:pt idx="4">
                  <c:v>223129</c:v>
                </c:pt>
                <c:pt idx="5">
                  <c:v>245810</c:v>
                </c:pt>
                <c:pt idx="6">
                  <c:v>280147</c:v>
                </c:pt>
                <c:pt idx="7">
                  <c:v>217174</c:v>
                </c:pt>
                <c:pt idx="8">
                  <c:v>247496</c:v>
                </c:pt>
                <c:pt idx="9">
                  <c:v>213754</c:v>
                </c:pt>
                <c:pt idx="10">
                  <c:v>218217</c:v>
                </c:pt>
                <c:pt idx="11">
                  <c:v>0</c:v>
                </c:pt>
              </c:numCache>
            </c:numRef>
          </c:val>
        </c:ser>
        <c:axId val="59349985"/>
        <c:axId val="64387818"/>
      </c:barChart>
      <c:lineChart>
        <c:grouping val="standard"/>
        <c:varyColors val="0"/>
        <c:ser>
          <c:idx val="2"/>
          <c:order val="3"/>
          <c:tx>
            <c:strRef>
              <c:f>データテーブル!$A$16:$B$16</c:f>
              <c:strCache>
                <c:ptCount val="1"/>
                <c:pt idx="0">
                  <c:v>R 4年 輸移出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データテーブル!$C$12:$N$12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データテーブル!$C$16:$N$16</c:f>
              <c:numCache>
                <c:ptCount val="12"/>
                <c:pt idx="0">
                  <c:v>17145</c:v>
                </c:pt>
                <c:pt idx="1">
                  <c:v>21042</c:v>
                </c:pt>
                <c:pt idx="2">
                  <c:v>24241</c:v>
                </c:pt>
                <c:pt idx="3">
                  <c:v>28154</c:v>
                </c:pt>
                <c:pt idx="4">
                  <c:v>25114</c:v>
                </c:pt>
                <c:pt idx="5">
                  <c:v>21943</c:v>
                </c:pt>
                <c:pt idx="6">
                  <c:v>24521</c:v>
                </c:pt>
                <c:pt idx="7">
                  <c:v>27080</c:v>
                </c:pt>
                <c:pt idx="8">
                  <c:v>16084</c:v>
                </c:pt>
                <c:pt idx="9">
                  <c:v>21258</c:v>
                </c:pt>
                <c:pt idx="10">
                  <c:v>22851</c:v>
                </c:pt>
                <c:pt idx="11">
                  <c:v>19586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データテーブル!$A$17:$B$17</c:f>
              <c:strCache>
                <c:ptCount val="1"/>
                <c:pt idx="0">
                  <c:v>R 4年 輸移入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データテーブル!$C$12:$N$12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データテーブル!$C$17:$N$17</c:f>
              <c:numCache>
                <c:ptCount val="12"/>
                <c:pt idx="0">
                  <c:v>214101</c:v>
                </c:pt>
                <c:pt idx="1">
                  <c:v>154759</c:v>
                </c:pt>
                <c:pt idx="2">
                  <c:v>236318</c:v>
                </c:pt>
                <c:pt idx="3">
                  <c:v>189997</c:v>
                </c:pt>
                <c:pt idx="4">
                  <c:v>227284</c:v>
                </c:pt>
                <c:pt idx="5">
                  <c:v>190257</c:v>
                </c:pt>
                <c:pt idx="6">
                  <c:v>260090</c:v>
                </c:pt>
                <c:pt idx="7">
                  <c:v>207238</c:v>
                </c:pt>
                <c:pt idx="8">
                  <c:v>229589</c:v>
                </c:pt>
                <c:pt idx="9">
                  <c:v>195287</c:v>
                </c:pt>
                <c:pt idx="10">
                  <c:v>225273</c:v>
                </c:pt>
                <c:pt idx="11">
                  <c:v>211105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データテーブル!$A$18:$B$18</c:f>
              <c:strCache>
                <c:ptCount val="1"/>
                <c:pt idx="0">
                  <c:v>R 4年 合　計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データテーブル!$C$12:$N$12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データテーブル!$C$18:$N$18</c:f>
              <c:numCache>
                <c:ptCount val="12"/>
                <c:pt idx="0">
                  <c:v>231246</c:v>
                </c:pt>
                <c:pt idx="1">
                  <c:v>175801</c:v>
                </c:pt>
                <c:pt idx="2">
                  <c:v>260559</c:v>
                </c:pt>
                <c:pt idx="3">
                  <c:v>218151</c:v>
                </c:pt>
                <c:pt idx="4">
                  <c:v>252398</c:v>
                </c:pt>
                <c:pt idx="5">
                  <c:v>212200</c:v>
                </c:pt>
                <c:pt idx="6">
                  <c:v>284611</c:v>
                </c:pt>
                <c:pt idx="7">
                  <c:v>234318</c:v>
                </c:pt>
                <c:pt idx="8">
                  <c:v>245673</c:v>
                </c:pt>
                <c:pt idx="9">
                  <c:v>216545</c:v>
                </c:pt>
                <c:pt idx="10">
                  <c:v>248124</c:v>
                </c:pt>
                <c:pt idx="11">
                  <c:v>230691</c:v>
                </c:pt>
              </c:numCache>
            </c:numRef>
          </c:val>
          <c:smooth val="0"/>
        </c:ser>
        <c:axId val="42619451"/>
        <c:axId val="48030740"/>
      </c:lineChart>
      <c:catAx>
        <c:axId val="593499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387818"/>
        <c:crosses val="autoZero"/>
        <c:auto val="0"/>
        <c:lblOffset val="100"/>
        <c:tickLblSkip val="1"/>
        <c:noMultiLvlLbl val="0"/>
      </c:catAx>
      <c:valAx>
        <c:axId val="643878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トン</a:t>
                </a:r>
              </a:p>
            </c:rich>
          </c:tx>
          <c:layout>
            <c:manualLayout>
              <c:xMode val="factor"/>
              <c:yMode val="factor"/>
              <c:x val="-0.017"/>
              <c:y val="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49985"/>
        <c:crossesAt val="1"/>
        <c:crossBetween val="between"/>
        <c:dispUnits/>
      </c:valAx>
      <c:catAx>
        <c:axId val="42619451"/>
        <c:scaling>
          <c:orientation val="minMax"/>
        </c:scaling>
        <c:axPos val="b"/>
        <c:delete val="1"/>
        <c:majorTickMark val="out"/>
        <c:minorTickMark val="none"/>
        <c:tickLblPos val="nextTo"/>
        <c:crossAx val="48030740"/>
        <c:crosses val="autoZero"/>
        <c:auto val="0"/>
        <c:lblOffset val="100"/>
        <c:tickLblSkip val="1"/>
        <c:noMultiLvlLbl val="0"/>
      </c:catAx>
      <c:valAx>
        <c:axId val="48030740"/>
        <c:scaling>
          <c:orientation val="minMax"/>
        </c:scaling>
        <c:axPos val="l"/>
        <c:delete val="1"/>
        <c:majorTickMark val="out"/>
        <c:minorTickMark val="none"/>
        <c:tickLblPos val="nextTo"/>
        <c:crossAx val="42619451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175"/>
          <c:w val="0.94"/>
          <c:h val="0.9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データテーブル!$A$4:$B$4</c:f>
              <c:strCache>
                <c:ptCount val="1"/>
                <c:pt idx="0">
                  <c:v>R 5年 外航船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データテーブル!$C$3:$N$3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データテーブル!$C$4:$N$4</c:f>
              <c:numCache>
                <c:ptCount val="12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8</c:v>
                </c:pt>
                <c:pt idx="4">
                  <c:v>6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</c:numCache>
            </c:numRef>
          </c:val>
        </c:ser>
        <c:ser>
          <c:idx val="0"/>
          <c:order val="1"/>
          <c:tx>
            <c:strRef>
              <c:f>データテーブル!$A$5:$B$5</c:f>
              <c:strCache>
                <c:ptCount val="1"/>
                <c:pt idx="0">
                  <c:v>R 5年 内航船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データテーブル!$C$3:$N$3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データテーブル!$C$5:$N$5</c:f>
              <c:numCache>
                <c:ptCount val="12"/>
                <c:pt idx="0">
                  <c:v>118</c:v>
                </c:pt>
                <c:pt idx="1">
                  <c:v>126</c:v>
                </c:pt>
                <c:pt idx="2">
                  <c:v>115</c:v>
                </c:pt>
                <c:pt idx="3">
                  <c:v>109</c:v>
                </c:pt>
                <c:pt idx="4">
                  <c:v>105</c:v>
                </c:pt>
                <c:pt idx="5">
                  <c:v>103</c:v>
                </c:pt>
                <c:pt idx="6">
                  <c:v>113</c:v>
                </c:pt>
                <c:pt idx="7">
                  <c:v>98</c:v>
                </c:pt>
                <c:pt idx="8">
                  <c:v>118</c:v>
                </c:pt>
                <c:pt idx="9">
                  <c:v>125</c:v>
                </c:pt>
                <c:pt idx="10">
                  <c:v>89</c:v>
                </c:pt>
              </c:numCache>
            </c:numRef>
          </c:val>
        </c:ser>
        <c:ser>
          <c:idx val="5"/>
          <c:order val="2"/>
          <c:tx>
            <c:strRef>
              <c:f>データテーブル!$A$6:$B$6</c:f>
              <c:strCache>
                <c:ptCount val="1"/>
                <c:pt idx="0">
                  <c:v>R 5年 合　計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データテーブル!$C$3:$N$3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データテーブル!$C$6:$N$6</c:f>
              <c:numCache>
                <c:ptCount val="12"/>
                <c:pt idx="0">
                  <c:v>124</c:v>
                </c:pt>
                <c:pt idx="1">
                  <c:v>132</c:v>
                </c:pt>
                <c:pt idx="2">
                  <c:v>120</c:v>
                </c:pt>
                <c:pt idx="3">
                  <c:v>117</c:v>
                </c:pt>
                <c:pt idx="4">
                  <c:v>111</c:v>
                </c:pt>
                <c:pt idx="5">
                  <c:v>110</c:v>
                </c:pt>
                <c:pt idx="6">
                  <c:v>120</c:v>
                </c:pt>
                <c:pt idx="7">
                  <c:v>105</c:v>
                </c:pt>
                <c:pt idx="8">
                  <c:v>123</c:v>
                </c:pt>
                <c:pt idx="9">
                  <c:v>130</c:v>
                </c:pt>
                <c:pt idx="10">
                  <c:v>92</c:v>
                </c:pt>
                <c:pt idx="11">
                  <c:v>0</c:v>
                </c:pt>
              </c:numCache>
            </c:numRef>
          </c:val>
        </c:ser>
        <c:axId val="29623477"/>
        <c:axId val="65284702"/>
      </c:barChart>
      <c:lineChart>
        <c:grouping val="standard"/>
        <c:varyColors val="0"/>
        <c:ser>
          <c:idx val="2"/>
          <c:order val="3"/>
          <c:tx>
            <c:strRef>
              <c:f>データテーブル!$A$7:$B$7</c:f>
              <c:strCache>
                <c:ptCount val="1"/>
                <c:pt idx="0">
                  <c:v>R 4年 外航船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データテーブル!$C$3:$N$3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データテーブル!$C$7:$N$7</c:f>
              <c:numCache>
                <c:ptCount val="12"/>
                <c:pt idx="0">
                  <c:v>4</c:v>
                </c:pt>
                <c:pt idx="1">
                  <c:v>3</c:v>
                </c:pt>
                <c:pt idx="2">
                  <c:v>8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9</c:v>
                </c:pt>
                <c:pt idx="7">
                  <c:v>9</c:v>
                </c:pt>
                <c:pt idx="8">
                  <c:v>8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データテーブル!$A$8:$B$8</c:f>
              <c:strCache>
                <c:ptCount val="1"/>
                <c:pt idx="0">
                  <c:v>R 4年 内航船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データテーブル!$C$3:$N$3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データテーブル!$C$8:$N$8</c:f>
              <c:numCache>
                <c:ptCount val="12"/>
                <c:pt idx="0">
                  <c:v>118</c:v>
                </c:pt>
                <c:pt idx="1">
                  <c:v>117</c:v>
                </c:pt>
                <c:pt idx="2">
                  <c:v>128</c:v>
                </c:pt>
                <c:pt idx="3">
                  <c:v>124</c:v>
                </c:pt>
                <c:pt idx="4">
                  <c:v>118</c:v>
                </c:pt>
                <c:pt idx="5">
                  <c:v>126</c:v>
                </c:pt>
                <c:pt idx="6">
                  <c:v>128</c:v>
                </c:pt>
                <c:pt idx="7">
                  <c:v>118</c:v>
                </c:pt>
                <c:pt idx="8">
                  <c:v>106</c:v>
                </c:pt>
                <c:pt idx="9">
                  <c:v>121</c:v>
                </c:pt>
                <c:pt idx="10">
                  <c:v>133</c:v>
                </c:pt>
                <c:pt idx="11">
                  <c:v>115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データテーブル!$A$9:$B$9</c:f>
              <c:strCache>
                <c:ptCount val="1"/>
                <c:pt idx="0">
                  <c:v>R 4年 合　計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データテーブル!$C$3:$N$3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データテーブル!$C$9:$N$9</c:f>
              <c:numCache>
                <c:ptCount val="12"/>
                <c:pt idx="0">
                  <c:v>122</c:v>
                </c:pt>
                <c:pt idx="1">
                  <c:v>120</c:v>
                </c:pt>
                <c:pt idx="2">
                  <c:v>136</c:v>
                </c:pt>
                <c:pt idx="3">
                  <c:v>129</c:v>
                </c:pt>
                <c:pt idx="4">
                  <c:v>124</c:v>
                </c:pt>
                <c:pt idx="5">
                  <c:v>133</c:v>
                </c:pt>
                <c:pt idx="6">
                  <c:v>137</c:v>
                </c:pt>
                <c:pt idx="7">
                  <c:v>127</c:v>
                </c:pt>
                <c:pt idx="8">
                  <c:v>114</c:v>
                </c:pt>
                <c:pt idx="9">
                  <c:v>126</c:v>
                </c:pt>
                <c:pt idx="10">
                  <c:v>139</c:v>
                </c:pt>
                <c:pt idx="11">
                  <c:v>122</c:v>
                </c:pt>
              </c:numCache>
            </c:numRef>
          </c:val>
          <c:smooth val="0"/>
        </c:ser>
        <c:axId val="50691407"/>
        <c:axId val="53569480"/>
      </c:lineChart>
      <c:catAx>
        <c:axId val="296234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284702"/>
        <c:crosses val="autoZero"/>
        <c:auto val="0"/>
        <c:lblOffset val="100"/>
        <c:tickLblSkip val="1"/>
        <c:noMultiLvlLbl val="0"/>
      </c:catAx>
      <c:valAx>
        <c:axId val="652847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隻</a:t>
                </a:r>
              </a:p>
            </c:rich>
          </c:tx>
          <c:layout>
            <c:manualLayout>
              <c:xMode val="factor"/>
              <c:yMode val="factor"/>
              <c:x val="-0.012"/>
              <c:y val="0.1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623477"/>
        <c:crossesAt val="1"/>
        <c:crossBetween val="between"/>
        <c:dispUnits/>
      </c:valAx>
      <c:catAx>
        <c:axId val="50691407"/>
        <c:scaling>
          <c:orientation val="minMax"/>
        </c:scaling>
        <c:axPos val="b"/>
        <c:delete val="1"/>
        <c:majorTickMark val="out"/>
        <c:minorTickMark val="none"/>
        <c:tickLblPos val="nextTo"/>
        <c:crossAx val="53569480"/>
        <c:crosses val="autoZero"/>
        <c:auto val="0"/>
        <c:lblOffset val="100"/>
        <c:tickLblSkip val="1"/>
        <c:noMultiLvlLbl val="0"/>
      </c:catAx>
      <c:valAx>
        <c:axId val="53569480"/>
        <c:scaling>
          <c:orientation val="minMax"/>
        </c:scaling>
        <c:axPos val="l"/>
        <c:delete val="1"/>
        <c:majorTickMark val="out"/>
        <c:minorTickMark val="none"/>
        <c:tickLblPos val="nextTo"/>
        <c:crossAx val="50691407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30</xdr:row>
      <xdr:rowOff>66675</xdr:rowOff>
    </xdr:from>
    <xdr:to>
      <xdr:col>9</xdr:col>
      <xdr:colOff>809625</xdr:colOff>
      <xdr:row>56</xdr:row>
      <xdr:rowOff>38100</xdr:rowOff>
    </xdr:to>
    <xdr:graphicFrame>
      <xdr:nvGraphicFramePr>
        <xdr:cNvPr id="1" name="Chart 6"/>
        <xdr:cNvGraphicFramePr/>
      </xdr:nvGraphicFramePr>
      <xdr:xfrm>
        <a:off x="85725" y="5991225"/>
        <a:ext cx="847725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</xdr:row>
      <xdr:rowOff>28575</xdr:rowOff>
    </xdr:from>
    <xdr:to>
      <xdr:col>9</xdr:col>
      <xdr:colOff>838200</xdr:colOff>
      <xdr:row>27</xdr:row>
      <xdr:rowOff>38100</xdr:rowOff>
    </xdr:to>
    <xdr:graphicFrame>
      <xdr:nvGraphicFramePr>
        <xdr:cNvPr id="2" name="Chart 1"/>
        <xdr:cNvGraphicFramePr/>
      </xdr:nvGraphicFramePr>
      <xdr:xfrm>
        <a:off x="104775" y="333375"/>
        <a:ext cx="8486775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28">
      <selection activeCell="A1" sqref="A1"/>
    </sheetView>
  </sheetViews>
  <sheetFormatPr defaultColWidth="8.796875" defaultRowHeight="15"/>
  <cols>
    <col min="1" max="1" width="9" style="9" customWidth="1"/>
    <col min="2" max="2" width="9.3984375" style="9" customWidth="1"/>
    <col min="3" max="16384" width="9" style="9" customWidth="1"/>
  </cols>
  <sheetData>
    <row r="1" ht="24">
      <c r="A1" s="20" t="s">
        <v>20</v>
      </c>
    </row>
    <row r="2" ht="14.25">
      <c r="I2" s="10"/>
    </row>
    <row r="21" ht="14.25">
      <c r="L21" s="13"/>
    </row>
    <row r="30" ht="24">
      <c r="A30" s="20" t="s">
        <v>21</v>
      </c>
    </row>
    <row r="31" ht="14.25">
      <c r="I31" s="10"/>
    </row>
    <row r="57" ht="17.25">
      <c r="E57" s="11"/>
    </row>
  </sheetData>
  <sheetProtection/>
  <printOptions horizontalCentered="1" verticalCentered="1"/>
  <pageMargins left="0.7874015748031497" right="0.5118110236220472" top="0.4330708661417323" bottom="1.1023622047244095" header="0.35433070866141736" footer="0.31496062992125984"/>
  <pageSetup firstPageNumber="2" useFirstPageNumber="1" horizontalDpi="600" verticalDpi="600" orientation="portrait" paperSize="9" scale="92" r:id="rId2"/>
  <headerFooter alignWithMargins="0">
    <oddFooter>&amp;C&amp;"ＭＳ Ｐ明朝,標準"&amp;20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27"/>
  <sheetViews>
    <sheetView zoomScalePageLayoutView="0" workbookViewId="0" topLeftCell="F1">
      <selection activeCell="M15" sqref="M15"/>
    </sheetView>
  </sheetViews>
  <sheetFormatPr defaultColWidth="7.59765625" defaultRowHeight="15"/>
  <cols>
    <col min="1" max="1" width="4.59765625" style="1" customWidth="1"/>
    <col min="2" max="2" width="7.59765625" style="2" customWidth="1"/>
    <col min="3" max="3" width="9.8984375" style="1" customWidth="1"/>
    <col min="4" max="4" width="9.5" style="1" customWidth="1"/>
    <col min="5" max="5" width="8.69921875" style="1" customWidth="1"/>
    <col min="6" max="6" width="9.19921875" style="1" customWidth="1"/>
    <col min="7" max="7" width="8.69921875" style="1" customWidth="1"/>
    <col min="8" max="9" width="9" style="1" customWidth="1"/>
    <col min="10" max="10" width="8.59765625" style="1" customWidth="1"/>
    <col min="11" max="13" width="8.69921875" style="1" customWidth="1"/>
    <col min="14" max="14" width="8.59765625" style="1" customWidth="1"/>
    <col min="15" max="15" width="10.69921875" style="1" customWidth="1"/>
    <col min="16" max="16" width="7.59765625" style="1" customWidth="1"/>
    <col min="17" max="17" width="10.3984375" style="1" bestFit="1" customWidth="1"/>
    <col min="18" max="16384" width="7.59765625" style="1" customWidth="1"/>
  </cols>
  <sheetData>
    <row r="3" spans="1:15" s="2" customFormat="1" ht="14.25">
      <c r="A3" s="4"/>
      <c r="B3" s="4"/>
      <c r="C3" s="4" t="s">
        <v>16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9</v>
      </c>
      <c r="N3" s="4" t="s">
        <v>10</v>
      </c>
      <c r="O3" s="4" t="s">
        <v>13</v>
      </c>
    </row>
    <row r="4" spans="1:15" ht="14.25">
      <c r="A4" s="5" t="s">
        <v>19</v>
      </c>
      <c r="B4" s="4" t="s">
        <v>12</v>
      </c>
      <c r="C4" s="7">
        <v>6</v>
      </c>
      <c r="D4" s="7">
        <v>6</v>
      </c>
      <c r="E4" s="7">
        <v>5</v>
      </c>
      <c r="F4" s="7">
        <v>8</v>
      </c>
      <c r="G4" s="7">
        <v>6</v>
      </c>
      <c r="H4" s="7">
        <v>7</v>
      </c>
      <c r="I4" s="7">
        <v>7</v>
      </c>
      <c r="J4" s="7">
        <v>7</v>
      </c>
      <c r="K4" s="7">
        <v>5</v>
      </c>
      <c r="L4" s="7">
        <v>5</v>
      </c>
      <c r="M4" s="7">
        <v>3</v>
      </c>
      <c r="N4" s="7"/>
      <c r="O4" s="6">
        <f>SUM(C4:N4)</f>
        <v>65</v>
      </c>
    </row>
    <row r="5" spans="1:15" ht="14.25">
      <c r="A5" s="5" t="s">
        <v>19</v>
      </c>
      <c r="B5" s="4" t="s">
        <v>11</v>
      </c>
      <c r="C5" s="7">
        <v>118</v>
      </c>
      <c r="D5" s="7">
        <v>126</v>
      </c>
      <c r="E5" s="7">
        <v>115</v>
      </c>
      <c r="F5" s="7">
        <v>109</v>
      </c>
      <c r="G5" s="7">
        <v>105</v>
      </c>
      <c r="H5" s="7">
        <v>103</v>
      </c>
      <c r="I5" s="7">
        <v>113</v>
      </c>
      <c r="J5" s="7">
        <v>98</v>
      </c>
      <c r="K5" s="7">
        <v>118</v>
      </c>
      <c r="L5" s="7">
        <v>125</v>
      </c>
      <c r="M5" s="7">
        <v>89</v>
      </c>
      <c r="N5" s="7"/>
      <c r="O5" s="6">
        <f>SUM(C5:N5)</f>
        <v>1219</v>
      </c>
    </row>
    <row r="6" spans="1:15" ht="14.25">
      <c r="A6" s="5" t="s">
        <v>19</v>
      </c>
      <c r="B6" s="4" t="s">
        <v>17</v>
      </c>
      <c r="C6" s="6">
        <f>SUM(C4:C5)</f>
        <v>124</v>
      </c>
      <c r="D6" s="6">
        <v>132</v>
      </c>
      <c r="E6" s="6">
        <v>120</v>
      </c>
      <c r="F6" s="6">
        <v>117</v>
      </c>
      <c r="G6" s="6">
        <v>111</v>
      </c>
      <c r="H6" s="6">
        <v>110</v>
      </c>
      <c r="I6" s="6">
        <f aca="true" t="shared" si="0" ref="I6:O6">SUM(I4:I5)</f>
        <v>120</v>
      </c>
      <c r="J6" s="6">
        <f t="shared" si="0"/>
        <v>105</v>
      </c>
      <c r="K6" s="6">
        <f t="shared" si="0"/>
        <v>123</v>
      </c>
      <c r="L6" s="6">
        <f t="shared" si="0"/>
        <v>130</v>
      </c>
      <c r="M6" s="6">
        <f t="shared" si="0"/>
        <v>92</v>
      </c>
      <c r="N6" s="6">
        <f t="shared" si="0"/>
        <v>0</v>
      </c>
      <c r="O6" s="6">
        <f t="shared" si="0"/>
        <v>1284</v>
      </c>
    </row>
    <row r="7" spans="1:15" ht="14.25" customHeight="1">
      <c r="A7" s="5" t="s">
        <v>18</v>
      </c>
      <c r="B7" s="4" t="s">
        <v>12</v>
      </c>
      <c r="C7" s="7">
        <v>4</v>
      </c>
      <c r="D7" s="7">
        <v>3</v>
      </c>
      <c r="E7" s="7">
        <v>8</v>
      </c>
      <c r="F7" s="7">
        <v>5</v>
      </c>
      <c r="G7" s="7">
        <v>6</v>
      </c>
      <c r="H7" s="7">
        <v>7</v>
      </c>
      <c r="I7" s="7">
        <v>9</v>
      </c>
      <c r="J7" s="7">
        <v>9</v>
      </c>
      <c r="K7" s="7">
        <v>8</v>
      </c>
      <c r="L7" s="7">
        <v>5</v>
      </c>
      <c r="M7" s="7">
        <v>6</v>
      </c>
      <c r="N7" s="7">
        <v>7</v>
      </c>
      <c r="O7" s="6">
        <f>SUM(C7:N7)</f>
        <v>77</v>
      </c>
    </row>
    <row r="8" spans="1:15" ht="14.25">
      <c r="A8" s="5" t="s">
        <v>18</v>
      </c>
      <c r="B8" s="4" t="s">
        <v>11</v>
      </c>
      <c r="C8" s="7">
        <v>118</v>
      </c>
      <c r="D8" s="7">
        <v>117</v>
      </c>
      <c r="E8" s="7">
        <v>128</v>
      </c>
      <c r="F8" s="7">
        <v>124</v>
      </c>
      <c r="G8" s="7">
        <v>118</v>
      </c>
      <c r="H8" s="7">
        <v>126</v>
      </c>
      <c r="I8" s="7">
        <v>128</v>
      </c>
      <c r="J8" s="7">
        <v>118</v>
      </c>
      <c r="K8" s="7">
        <v>106</v>
      </c>
      <c r="L8" s="7">
        <v>121</v>
      </c>
      <c r="M8" s="7">
        <v>133</v>
      </c>
      <c r="N8" s="7">
        <v>115</v>
      </c>
      <c r="O8" s="6">
        <f>SUM(C8:N8)</f>
        <v>1452</v>
      </c>
    </row>
    <row r="9" spans="1:15" ht="14.25">
      <c r="A9" s="5" t="s">
        <v>18</v>
      </c>
      <c r="B9" s="4" t="s">
        <v>17</v>
      </c>
      <c r="C9" s="6">
        <f>SUM(C7:C8)</f>
        <v>122</v>
      </c>
      <c r="D9" s="6">
        <f aca="true" t="shared" si="1" ref="D9:N9">SUM(D7:D8)</f>
        <v>120</v>
      </c>
      <c r="E9" s="6">
        <f t="shared" si="1"/>
        <v>136</v>
      </c>
      <c r="F9" s="6">
        <f t="shared" si="1"/>
        <v>129</v>
      </c>
      <c r="G9" s="6">
        <f t="shared" si="1"/>
        <v>124</v>
      </c>
      <c r="H9" s="6">
        <f t="shared" si="1"/>
        <v>133</v>
      </c>
      <c r="I9" s="6">
        <f t="shared" si="1"/>
        <v>137</v>
      </c>
      <c r="J9" s="6">
        <f t="shared" si="1"/>
        <v>127</v>
      </c>
      <c r="K9" s="6">
        <f t="shared" si="1"/>
        <v>114</v>
      </c>
      <c r="L9" s="6">
        <f t="shared" si="1"/>
        <v>126</v>
      </c>
      <c r="M9" s="6">
        <f t="shared" si="1"/>
        <v>139</v>
      </c>
      <c r="N9" s="6">
        <f t="shared" si="1"/>
        <v>122</v>
      </c>
      <c r="O9" s="6">
        <f>SUM(O7:O8)</f>
        <v>1529</v>
      </c>
    </row>
    <row r="10" ht="14.25">
      <c r="A10" s="3"/>
    </row>
    <row r="11" ht="14.25">
      <c r="A11" s="3"/>
    </row>
    <row r="12" spans="1:15" s="2" customFormat="1" ht="14.25">
      <c r="A12" s="5"/>
      <c r="B12" s="4"/>
      <c r="C12" s="4" t="s">
        <v>16</v>
      </c>
      <c r="D12" s="4" t="s">
        <v>0</v>
      </c>
      <c r="E12" s="4" t="s">
        <v>1</v>
      </c>
      <c r="F12" s="4" t="s">
        <v>2</v>
      </c>
      <c r="G12" s="4" t="s">
        <v>3</v>
      </c>
      <c r="H12" s="4" t="s">
        <v>4</v>
      </c>
      <c r="I12" s="4" t="s">
        <v>5</v>
      </c>
      <c r="J12" s="4" t="s">
        <v>6</v>
      </c>
      <c r="K12" s="4" t="s">
        <v>7</v>
      </c>
      <c r="L12" s="4" t="s">
        <v>8</v>
      </c>
      <c r="M12" s="4" t="s">
        <v>9</v>
      </c>
      <c r="N12" s="4" t="s">
        <v>10</v>
      </c>
      <c r="O12" s="4" t="s">
        <v>13</v>
      </c>
    </row>
    <row r="13" spans="1:15" ht="14.25">
      <c r="A13" s="5" t="s">
        <v>19</v>
      </c>
      <c r="B13" s="4" t="s">
        <v>14</v>
      </c>
      <c r="C13" s="8">
        <v>22801</v>
      </c>
      <c r="D13" s="8">
        <v>23147</v>
      </c>
      <c r="E13" s="8">
        <v>21796</v>
      </c>
      <c r="F13" s="8">
        <v>26164</v>
      </c>
      <c r="G13" s="8">
        <v>25755</v>
      </c>
      <c r="H13" s="8">
        <v>24197</v>
      </c>
      <c r="I13" s="8">
        <v>21350</v>
      </c>
      <c r="J13" s="8">
        <v>22312</v>
      </c>
      <c r="K13" s="8">
        <v>23824</v>
      </c>
      <c r="L13" s="8">
        <v>17063</v>
      </c>
      <c r="M13" s="8">
        <f>4095+14522</f>
        <v>18617</v>
      </c>
      <c r="N13" s="8"/>
      <c r="O13" s="8">
        <f>SUM(C13:N13)</f>
        <v>247026</v>
      </c>
    </row>
    <row r="14" spans="1:15" ht="14.25">
      <c r="A14" s="5" t="s">
        <v>19</v>
      </c>
      <c r="B14" s="4" t="s">
        <v>15</v>
      </c>
      <c r="C14" s="8">
        <v>214274</v>
      </c>
      <c r="D14" s="8">
        <v>227553</v>
      </c>
      <c r="E14" s="8">
        <v>211044</v>
      </c>
      <c r="F14" s="8">
        <v>200590</v>
      </c>
      <c r="G14" s="8">
        <v>197374</v>
      </c>
      <c r="H14" s="8">
        <v>221613</v>
      </c>
      <c r="I14" s="8">
        <v>258797</v>
      </c>
      <c r="J14" s="8">
        <v>194862</v>
      </c>
      <c r="K14" s="8">
        <v>223672</v>
      </c>
      <c r="L14" s="8">
        <v>196691</v>
      </c>
      <c r="M14" s="8">
        <f>69751+129849</f>
        <v>199600</v>
      </c>
      <c r="N14" s="8"/>
      <c r="O14" s="8">
        <f>SUM(C14:N14)</f>
        <v>2346070</v>
      </c>
    </row>
    <row r="15" spans="1:17" ht="14.25">
      <c r="A15" s="5" t="s">
        <v>19</v>
      </c>
      <c r="B15" s="4" t="s">
        <v>17</v>
      </c>
      <c r="C15" s="6">
        <f>SUM(C13:C14)</f>
        <v>237075</v>
      </c>
      <c r="D15" s="6">
        <v>250700</v>
      </c>
      <c r="E15" s="6">
        <v>232840</v>
      </c>
      <c r="F15" s="6">
        <v>226754</v>
      </c>
      <c r="G15" s="6">
        <f aca="true" t="shared" si="2" ref="G15:O15">SUM(G13:G14)</f>
        <v>223129</v>
      </c>
      <c r="H15" s="6">
        <f t="shared" si="2"/>
        <v>245810</v>
      </c>
      <c r="I15" s="6">
        <f t="shared" si="2"/>
        <v>280147</v>
      </c>
      <c r="J15" s="6">
        <f t="shared" si="2"/>
        <v>217174</v>
      </c>
      <c r="K15" s="6">
        <f t="shared" si="2"/>
        <v>247496</v>
      </c>
      <c r="L15" s="6">
        <f t="shared" si="2"/>
        <v>213754</v>
      </c>
      <c r="M15" s="6">
        <f t="shared" si="2"/>
        <v>218217</v>
      </c>
      <c r="N15" s="6">
        <f t="shared" si="2"/>
        <v>0</v>
      </c>
      <c r="O15" s="6">
        <f t="shared" si="2"/>
        <v>2593096</v>
      </c>
      <c r="Q15" s="12"/>
    </row>
    <row r="16" spans="1:15" ht="14.25">
      <c r="A16" s="5" t="s">
        <v>18</v>
      </c>
      <c r="B16" s="4" t="s">
        <v>14</v>
      </c>
      <c r="C16" s="8">
        <v>17145</v>
      </c>
      <c r="D16" s="8">
        <v>21042</v>
      </c>
      <c r="E16" s="8">
        <v>24241</v>
      </c>
      <c r="F16" s="8">
        <v>28154</v>
      </c>
      <c r="G16" s="8">
        <v>25114</v>
      </c>
      <c r="H16" s="8">
        <v>21943</v>
      </c>
      <c r="I16" s="8">
        <v>24521</v>
      </c>
      <c r="J16" s="8">
        <v>27080</v>
      </c>
      <c r="K16" s="8">
        <v>16084</v>
      </c>
      <c r="L16" s="8">
        <v>21258</v>
      </c>
      <c r="M16" s="8">
        <v>22851</v>
      </c>
      <c r="N16" s="8">
        <v>19586</v>
      </c>
      <c r="O16" s="8">
        <f>SUM(C16:N16)</f>
        <v>269019</v>
      </c>
    </row>
    <row r="17" spans="1:15" ht="14.25">
      <c r="A17" s="5" t="s">
        <v>18</v>
      </c>
      <c r="B17" s="4" t="s">
        <v>15</v>
      </c>
      <c r="C17" s="8">
        <v>214101</v>
      </c>
      <c r="D17" s="8">
        <v>154759</v>
      </c>
      <c r="E17" s="8">
        <v>236318</v>
      </c>
      <c r="F17" s="8">
        <v>189997</v>
      </c>
      <c r="G17" s="8">
        <v>227284</v>
      </c>
      <c r="H17" s="8">
        <v>190257</v>
      </c>
      <c r="I17" s="8">
        <v>260090</v>
      </c>
      <c r="J17" s="8">
        <v>207238</v>
      </c>
      <c r="K17" s="8">
        <v>229589</v>
      </c>
      <c r="L17" s="8">
        <v>195287</v>
      </c>
      <c r="M17" s="8">
        <v>225273</v>
      </c>
      <c r="N17" s="8">
        <v>211105</v>
      </c>
      <c r="O17" s="8">
        <f>SUM(C17:N17)</f>
        <v>2541298</v>
      </c>
    </row>
    <row r="18" spans="1:15" ht="14.25">
      <c r="A18" s="5" t="s">
        <v>18</v>
      </c>
      <c r="B18" s="4" t="s">
        <v>17</v>
      </c>
      <c r="C18" s="6">
        <f>SUM(C16:C17)</f>
        <v>231246</v>
      </c>
      <c r="D18" s="6">
        <f aca="true" t="shared" si="3" ref="D18:N18">SUM(D16:D17)</f>
        <v>175801</v>
      </c>
      <c r="E18" s="6">
        <f t="shared" si="3"/>
        <v>260559</v>
      </c>
      <c r="F18" s="6">
        <f t="shared" si="3"/>
        <v>218151</v>
      </c>
      <c r="G18" s="6">
        <f t="shared" si="3"/>
        <v>252398</v>
      </c>
      <c r="H18" s="6">
        <f t="shared" si="3"/>
        <v>212200</v>
      </c>
      <c r="I18" s="6">
        <f t="shared" si="3"/>
        <v>284611</v>
      </c>
      <c r="J18" s="6">
        <f t="shared" si="3"/>
        <v>234318</v>
      </c>
      <c r="K18" s="6">
        <f t="shared" si="3"/>
        <v>245673</v>
      </c>
      <c r="L18" s="6">
        <f t="shared" si="3"/>
        <v>216545</v>
      </c>
      <c r="M18" s="6">
        <f t="shared" si="3"/>
        <v>248124</v>
      </c>
      <c r="N18" s="6">
        <f t="shared" si="3"/>
        <v>230691</v>
      </c>
      <c r="O18" s="6">
        <f>SUM(O16:O17)</f>
        <v>2810317</v>
      </c>
    </row>
    <row r="20" spans="1:15" ht="14.2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/>
    </row>
    <row r="21" spans="1:15" ht="14.25">
      <c r="A21" s="14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4.25">
      <c r="A22" s="21"/>
      <c r="B22" s="15"/>
      <c r="C22" s="18"/>
      <c r="D22" s="18"/>
      <c r="E22" s="18"/>
      <c r="F22" s="19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4.25">
      <c r="A23" s="21"/>
      <c r="B23" s="15"/>
      <c r="C23" s="18"/>
      <c r="D23" s="18"/>
      <c r="E23" s="18"/>
      <c r="F23" s="19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14.25">
      <c r="A24" s="21"/>
      <c r="B24" s="15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7" ht="14.25">
      <c r="F27" s="14"/>
    </row>
  </sheetData>
  <sheetProtection/>
  <mergeCells count="1">
    <mergeCell ref="A22:A24"/>
  </mergeCells>
  <printOptions/>
  <pageMargins left="0.75" right="0.75" top="1" bottom="1" header="0.512" footer="0.512"/>
  <pageSetup horizontalDpi="300" verticalDpi="300" orientation="landscape" paperSize="1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田子の浦港管理事務所</dc:creator>
  <cp:keywords/>
  <dc:description/>
  <cp:lastModifiedBy>プロファイル管理用ユーザー</cp:lastModifiedBy>
  <cp:lastPrinted>2023-12-21T01:51:08Z</cp:lastPrinted>
  <dcterms:created xsi:type="dcterms:W3CDTF">2000-03-08T01:02:24Z</dcterms:created>
  <dcterms:modified xsi:type="dcterms:W3CDTF">2023-12-21T01:52:59Z</dcterms:modified>
  <cp:category/>
  <cp:version/>
  <cp:contentType/>
  <cp:contentStatus/>
</cp:coreProperties>
</file>