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移入貨物の品種別国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'移入貨物の品種別国別表'!$A$1:$AH$100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<sst xmlns="http://schemas.openxmlformats.org/spreadsheetml/2006/main" count="222" uniqueCount="124">
  <si>
    <t>北海道</t>
  </si>
  <si>
    <t>県　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</si>
  <si>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</si>
  <si>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</si>
  <si>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</si>
  <si>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</si>
  <si>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</si>
  <si>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</si>
  <si>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</si>
  <si>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</si>
  <si>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</si>
  <si>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</si>
  <si>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</si>
  <si>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</si>
  <si>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</si>
  <si>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</si>
  <si>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</si>
  <si>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</si>
  <si>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</si>
  <si>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</si>
  <si>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</si>
  <si>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</si>
  <si>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</si>
  <si>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</si>
  <si>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</si>
  <si>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</si>
  <si>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</si>
  <si>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</si>
  <si>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</si>
  <si>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</si>
  <si>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</si>
  <si>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</si>
  <si>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</si>
  <si>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</si>
  <si>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</si>
  <si>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</si>
  <si>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</si>
  <si>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</si>
  <si>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</si>
  <si>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</si>
  <si>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</si>
  <si>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</si>
  <si>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</si>
  <si>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</si>
  <si>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</si>
  <si>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</si>
  <si>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</si>
  <si>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</si>
  <si>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</si>
  <si>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</si>
  <si>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</si>
  <si>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</si>
  <si>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</si>
  <si>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</si>
  <si>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</si>
  <si>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</si>
  <si>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</si>
  <si>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</si>
  <si>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</si>
  <si>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</si>
  <si>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</si>
  <si>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</si>
  <si>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</si>
  <si>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</si>
  <si>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</si>
  <si>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</si>
  <si>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</si>
  <si>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</si>
  <si>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</si>
  <si>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</si>
  <si>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</si>
  <si>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</si>
  <si>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</si>
  <si>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</si>
  <si>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</si>
  <si>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</si>
  <si>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</si>
  <si>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</si>
  <si>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</si>
  <si>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</si>
  <si>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</si>
  <si>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</si>
  <si>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</si>
  <si>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</si>
  <si>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</si>
  <si>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</si>
  <si>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</si>
  <si>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</si>
  <si>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</si>
  <si>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</si>
  <si>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</si>
  <si>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（単位：トン）</t>
  </si>
  <si>
    <t>　　品　種　別</t>
  </si>
  <si>
    <t>鉄道車両</t>
  </si>
  <si>
    <t>移入貨物の品種別県別表</t>
  </si>
  <si>
    <t>移入貨物の品種別県別表</t>
  </si>
  <si>
    <t>合　計</t>
  </si>
  <si>
    <t>秋田</t>
  </si>
  <si>
    <t>福島</t>
  </si>
  <si>
    <t>千葉</t>
  </si>
  <si>
    <t>神奈川</t>
  </si>
  <si>
    <t>静岡</t>
  </si>
  <si>
    <t>愛知</t>
  </si>
  <si>
    <t>三重</t>
  </si>
  <si>
    <t>大阪</t>
  </si>
  <si>
    <t>兵庫</t>
  </si>
  <si>
    <t>和歌山</t>
  </si>
  <si>
    <t>広島</t>
  </si>
  <si>
    <t>山口</t>
  </si>
  <si>
    <t>徳島</t>
  </si>
  <si>
    <t>愛媛</t>
  </si>
  <si>
    <t>福岡</t>
  </si>
  <si>
    <t>長崎</t>
  </si>
  <si>
    <t>大分</t>
  </si>
  <si>
    <t>宮崎</t>
  </si>
  <si>
    <t>平成30年　1月　～　平成30年　12月</t>
  </si>
  <si>
    <t>平成30年　1月　～　平成30年　12月</t>
  </si>
  <si>
    <t>揮発油</t>
  </si>
  <si>
    <t>その他の石油</t>
  </si>
  <si>
    <t>－　以下余白　－</t>
  </si>
  <si>
    <t>茨城</t>
  </si>
  <si>
    <t>富山</t>
  </si>
  <si>
    <t>鳥取</t>
  </si>
  <si>
    <t>岡山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</si>
</sst>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name val="ＭＳ Ｐ明朝"/>
      <family val="1"/>
    </font>
    <font>
      <sz val="37"/>
      <name val="ＭＳ Ｐ明朝"/>
      <family val="1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4" fillId="0" borderId="11" xfId="60" applyFont="1" applyBorder="1">
      <alignment/>
      <protection/>
    </xf>
    <xf numFmtId="176" fontId="4" fillId="0" borderId="12" xfId="60" applyNumberFormat="1" applyFont="1" applyBorder="1" applyAlignment="1">
      <alignment horizontal="left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3" xfId="60" applyNumberFormat="1" applyFont="1" applyBorder="1" applyAlignment="1">
      <alignment vertical="center"/>
      <protection/>
    </xf>
    <xf numFmtId="49" fontId="4" fillId="0" borderId="14" xfId="60" applyNumberFormat="1" applyFont="1" applyBorder="1" applyAlignment="1">
      <alignment horizontal="left" vertical="center"/>
      <protection/>
    </xf>
    <xf numFmtId="176" fontId="4" fillId="0" borderId="15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7" fontId="4" fillId="0" borderId="0" xfId="60" applyNumberFormat="1" applyFont="1" applyBorder="1" applyAlignment="1">
      <alignment vertical="center"/>
      <protection/>
    </xf>
    <xf numFmtId="49" fontId="4" fillId="0" borderId="11" xfId="60" applyNumberFormat="1" applyFont="1" applyBorder="1" applyAlignment="1">
      <alignment horizontal="left" vertical="center"/>
      <protection/>
    </xf>
    <xf numFmtId="178" fontId="4" fillId="0" borderId="16" xfId="60" applyNumberFormat="1" applyFont="1" applyBorder="1" applyAlignment="1">
      <alignment horizontal="right" vertical="center"/>
      <protection/>
    </xf>
    <xf numFmtId="176" fontId="4" fillId="0" borderId="15" xfId="60" applyNumberFormat="1" applyFont="1" applyBorder="1">
      <alignment/>
      <protection/>
    </xf>
    <xf numFmtId="0" fontId="4" fillId="0" borderId="10" xfId="60" applyFont="1" applyBorder="1" applyAlignment="1">
      <alignment horizontal="right" vertical="center"/>
      <protection/>
    </xf>
    <xf numFmtId="0" fontId="0" fillId="4" borderId="0" xfId="0" applyFill="1" applyAlignment="1">
      <alignment vertical="center"/>
    </xf>
    <xf numFmtId="0" fontId="22" fillId="0" borderId="0" xfId="60" applyFont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right"/>
      <protection/>
    </xf>
    <xf numFmtId="176" fontId="4" fillId="0" borderId="13" xfId="60" applyNumberFormat="1" applyFont="1" applyBorder="1">
      <alignment/>
      <protection/>
    </xf>
    <xf numFmtId="177" fontId="4" fillId="0" borderId="13" xfId="60" applyNumberFormat="1" applyFont="1" applyBorder="1" applyAlignment="1">
      <alignment/>
      <protection/>
    </xf>
    <xf numFmtId="0" fontId="4" fillId="0" borderId="14" xfId="60" applyFont="1" applyBorder="1" applyAlignment="1">
      <alignment horizontal="center"/>
      <protection/>
    </xf>
    <xf numFmtId="0" fontId="24" fillId="0" borderId="0" xfId="0" applyFont="1" applyAlignment="1">
      <alignment vertical="center"/>
    </xf>
    <xf numFmtId="176" fontId="4" fillId="0" borderId="15" xfId="60" applyNumberFormat="1" applyFont="1" applyBorder="1" applyAlignment="1">
      <alignment horizontal="right"/>
      <protection/>
    </xf>
    <xf numFmtId="176" fontId="4" fillId="0" borderId="0" xfId="60" applyNumberFormat="1" applyFont="1" applyBorder="1">
      <alignment/>
      <protection/>
    </xf>
    <xf numFmtId="177" fontId="4" fillId="0" borderId="0" xfId="60" applyNumberFormat="1" applyFont="1" applyBorder="1" applyAlignment="1">
      <alignment/>
      <protection/>
    </xf>
    <xf numFmtId="0" fontId="4" fillId="0" borderId="11" xfId="60" applyFont="1" applyBorder="1" applyAlignment="1">
      <alignment horizontal="center"/>
      <protection/>
    </xf>
    <xf numFmtId="176" fontId="4" fillId="0" borderId="15" xfId="60" applyNumberFormat="1" applyFont="1" applyBorder="1" applyAlignment="1">
      <alignment vertical="top"/>
      <protection/>
    </xf>
    <xf numFmtId="177" fontId="4" fillId="0" borderId="13" xfId="60" applyNumberFormat="1" applyFont="1" applyBorder="1" applyAlignment="1">
      <alignment horizontal="center" vertical="center"/>
      <protection/>
    </xf>
    <xf numFmtId="176" fontId="4" fillId="4" borderId="15" xfId="60" applyNumberFormat="1" applyFont="1" applyFill="1" applyBorder="1" applyAlignment="1">
      <alignment horizontal="right" vertical="center"/>
      <protection/>
    </xf>
    <xf numFmtId="176" fontId="4" fillId="4" borderId="0" xfId="60" applyNumberFormat="1" applyFont="1" applyFill="1" applyBorder="1" applyAlignment="1">
      <alignment horizontal="center" vertical="center"/>
      <protection/>
    </xf>
    <xf numFmtId="177" fontId="4" fillId="4" borderId="0" xfId="60" applyNumberFormat="1" applyFont="1" applyFill="1" applyBorder="1" applyAlignment="1">
      <alignment horizontal="center" vertical="center"/>
      <protection/>
    </xf>
    <xf numFmtId="177" fontId="4" fillId="4" borderId="0" xfId="60" applyNumberFormat="1" applyFont="1" applyFill="1" applyBorder="1" applyAlignment="1">
      <alignment vertical="center"/>
      <protection/>
    </xf>
    <xf numFmtId="49" fontId="4" fillId="4" borderId="11" xfId="60" applyNumberFormat="1" applyFont="1" applyFill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176" fontId="4" fillId="4" borderId="17" xfId="60" applyNumberFormat="1" applyFont="1" applyFill="1" applyBorder="1" applyAlignment="1">
      <alignment horizontal="right" vertical="center"/>
      <protection/>
    </xf>
    <xf numFmtId="176" fontId="4" fillId="4" borderId="10" xfId="60" applyNumberFormat="1" applyFont="1" applyFill="1" applyBorder="1" applyAlignment="1">
      <alignment horizontal="center" vertical="center"/>
      <protection/>
    </xf>
    <xf numFmtId="177" fontId="4" fillId="4" borderId="10" xfId="60" applyNumberFormat="1" applyFont="1" applyFill="1" applyBorder="1" applyAlignment="1">
      <alignment horizontal="center" vertical="center"/>
      <protection/>
    </xf>
    <xf numFmtId="177" fontId="4" fillId="4" borderId="10" xfId="60" applyNumberFormat="1" applyFont="1" applyFill="1" applyBorder="1" applyAlignment="1">
      <alignment vertical="center"/>
      <protection/>
    </xf>
    <xf numFmtId="49" fontId="4" fillId="4" borderId="18" xfId="60" applyNumberFormat="1" applyFont="1" applyFill="1" applyBorder="1" applyAlignment="1">
      <alignment horizontal="left" vertical="center"/>
      <protection/>
    </xf>
    <xf numFmtId="178" fontId="4" fillId="4" borderId="16" xfId="60" applyNumberFormat="1" applyFont="1" applyFill="1" applyBorder="1" applyAlignment="1">
      <alignment horizontal="right" vertical="center"/>
      <protection/>
    </xf>
    <xf numFmtId="178" fontId="4" fillId="4" borderId="19" xfId="60" applyNumberFormat="1" applyFont="1" applyFill="1" applyBorder="1" applyAlignment="1">
      <alignment horizontal="right" vertical="center"/>
      <protection/>
    </xf>
    <xf numFmtId="178" fontId="2" fillId="4" borderId="16" xfId="60" applyNumberFormat="1" applyFont="1" applyFill="1" applyBorder="1" applyAlignment="1">
      <alignment horizontal="right" vertical="center"/>
      <protection/>
    </xf>
    <xf numFmtId="178" fontId="2" fillId="0" borderId="16" xfId="60" applyNumberFormat="1" applyFont="1" applyBorder="1" applyAlignment="1">
      <alignment horizontal="right" vertical="center"/>
      <protection/>
    </xf>
    <xf numFmtId="178" fontId="2" fillId="4" borderId="19" xfId="60" applyNumberFormat="1" applyFont="1" applyFill="1" applyBorder="1" applyAlignment="1">
      <alignment horizontal="right" vertical="center"/>
      <protection/>
    </xf>
    <xf numFmtId="178" fontId="4" fillId="0" borderId="20" xfId="60" applyNumberFormat="1" applyFont="1" applyBorder="1" applyAlignment="1">
      <alignment horizontal="right" vertical="center"/>
      <protection/>
    </xf>
    <xf numFmtId="179" fontId="4" fillId="0" borderId="17" xfId="60" applyNumberFormat="1" applyFont="1" applyBorder="1" applyAlignment="1">
      <alignment horizontal="right" vertical="center"/>
      <protection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0" xfId="60" applyNumberFormat="1" applyFont="1" applyBorder="1" applyAlignment="1">
      <alignment vertical="center"/>
      <protection/>
    </xf>
    <xf numFmtId="179" fontId="4" fillId="0" borderId="18" xfId="60" applyNumberFormat="1" applyFont="1" applyBorder="1" applyAlignment="1">
      <alignment horizontal="left" vertical="center"/>
      <protection/>
    </xf>
    <xf numFmtId="179" fontId="4" fillId="0" borderId="19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/>
      <protection/>
    </xf>
    <xf numFmtId="0" fontId="2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Documents%20and%20Settings\00119560\&#12487;&#12473;&#12463;&#12488;&#12483;&#12503;\23&#32113;&#35336;&#36039;&#26009;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" width="6.25390625" style="0" customWidth="1"/>
    <col min="3" max="4" width="1.875" style="0" customWidth="1"/>
    <col min="5" max="5" width="25.875" style="0" customWidth="1"/>
    <col min="6" max="6" width="13.75390625" style="0" customWidth="1"/>
    <col min="7" max="17" width="12.125" style="0" customWidth="1"/>
    <col min="18" max="19" width="6.25390625" style="0" customWidth="1"/>
    <col min="20" max="21" width="1.875" style="0" customWidth="1"/>
    <col min="22" max="22" width="25.875" style="0" customWidth="1"/>
    <col min="23" max="34" width="12.125" style="0" customWidth="1"/>
  </cols>
  <sheetData>
    <row r="1" spans="1:34" ht="26.25" customHeight="1">
      <c r="A1" s="1"/>
      <c r="B1" s="57" t="s">
        <v>95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1"/>
      <c r="S1" s="57" t="s">
        <v>94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2"/>
    </row>
    <row r="2" spans="1:34" ht="26.25" customHeight="1">
      <c r="A2" s="1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  <c r="R2" s="1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2"/>
    </row>
    <row r="3" spans="1:34" ht="13.5" customHeight="1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"/>
      <c r="R3" s="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"/>
    </row>
    <row r="4" spans="1:34" ht="17.25">
      <c r="A4" s="56" t="s">
        <v>115</v>
      </c>
      <c r="B4" s="56"/>
      <c r="C4" s="56"/>
      <c r="D4" s="56"/>
      <c r="E4" s="56"/>
      <c r="F4" s="3"/>
      <c r="G4" s="3"/>
      <c r="H4" s="3"/>
      <c r="I4" s="4"/>
      <c r="J4" s="4"/>
      <c r="K4" s="5"/>
      <c r="M4" s="3"/>
      <c r="N4" s="3"/>
      <c r="O4" s="3"/>
      <c r="P4" s="4"/>
      <c r="Q4" s="17" t="s">
        <v>91</v>
      </c>
      <c r="R4" s="56" t="s">
        <v>116</v>
      </c>
      <c r="S4" s="56"/>
      <c r="T4" s="56"/>
      <c r="U4" s="56"/>
      <c r="V4" s="56"/>
      <c r="W4" s="5"/>
      <c r="Y4" s="3"/>
      <c r="Z4" s="3"/>
      <c r="AA4" s="3"/>
      <c r="AB4" s="4"/>
      <c r="AC4" s="4"/>
      <c r="AD4" s="5"/>
      <c r="AE4" s="4"/>
      <c r="AF4" s="3"/>
      <c r="AG4" s="3"/>
      <c r="AH4" s="17" t="s">
        <v>91</v>
      </c>
    </row>
    <row r="5" spans="1:34" s="24" customFormat="1" ht="6" customHeight="1">
      <c r="A5" s="20"/>
      <c r="B5" s="21"/>
      <c r="C5" s="22"/>
      <c r="D5" s="22"/>
      <c r="E5" s="23"/>
      <c r="F5" s="53" t="s">
        <v>96</v>
      </c>
      <c r="G5" s="53" t="s">
        <v>0</v>
      </c>
      <c r="H5" s="53" t="s">
        <v>97</v>
      </c>
      <c r="I5" s="53" t="s">
        <v>98</v>
      </c>
      <c r="J5" s="53" t="s">
        <v>120</v>
      </c>
      <c r="K5" s="53" t="s">
        <v>99</v>
      </c>
      <c r="L5" s="53" t="s">
        <v>100</v>
      </c>
      <c r="M5" s="53" t="s">
        <v>121</v>
      </c>
      <c r="N5" s="53" t="s">
        <v>101</v>
      </c>
      <c r="O5" s="53" t="s">
        <v>102</v>
      </c>
      <c r="P5" s="53" t="s">
        <v>103</v>
      </c>
      <c r="Q5" s="53" t="s">
        <v>104</v>
      </c>
      <c r="R5" s="20"/>
      <c r="S5" s="21"/>
      <c r="T5" s="22"/>
      <c r="U5" s="22"/>
      <c r="V5" s="23"/>
      <c r="W5" s="53" t="s">
        <v>105</v>
      </c>
      <c r="X5" s="53" t="s">
        <v>106</v>
      </c>
      <c r="Y5" s="53" t="s">
        <v>122</v>
      </c>
      <c r="Z5" s="53" t="s">
        <v>123</v>
      </c>
      <c r="AA5" s="53" t="s">
        <v>107</v>
      </c>
      <c r="AB5" s="53" t="s">
        <v>108</v>
      </c>
      <c r="AC5" s="53" t="s">
        <v>109</v>
      </c>
      <c r="AD5" s="53" t="s">
        <v>110</v>
      </c>
      <c r="AE5" s="53" t="s">
        <v>111</v>
      </c>
      <c r="AF5" s="53" t="s">
        <v>112</v>
      </c>
      <c r="AG5" s="53" t="s">
        <v>113</v>
      </c>
      <c r="AH5" s="53" t="s">
        <v>114</v>
      </c>
    </row>
    <row r="6" spans="1:34" s="24" customFormat="1" ht="17.25">
      <c r="A6" s="25"/>
      <c r="B6" s="26"/>
      <c r="C6" s="27"/>
      <c r="D6" s="27"/>
      <c r="E6" s="28" t="s"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25"/>
      <c r="S6" s="26"/>
      <c r="T6" s="27"/>
      <c r="U6" s="27"/>
      <c r="V6" s="28" t="s">
        <v>1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24" customFormat="1" ht="17.25">
      <c r="A7" s="29" t="s">
        <v>92</v>
      </c>
      <c r="B7" s="12"/>
      <c r="C7" s="13"/>
      <c r="D7" s="13"/>
      <c r="E7" s="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29" t="s">
        <v>92</v>
      </c>
      <c r="S7" s="12"/>
      <c r="T7" s="13"/>
      <c r="U7" s="13"/>
      <c r="V7" s="6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ht="17.25">
      <c r="A8" s="7"/>
      <c r="B8" s="8"/>
      <c r="C8" s="30"/>
      <c r="D8" s="9"/>
      <c r="E8" s="10" t="s">
        <v>2</v>
      </c>
      <c r="F8" s="47">
        <f>SUM(G8:Q8,W8:AH8)</f>
        <v>2272067</v>
      </c>
      <c r="G8" s="47">
        <v>14442</v>
      </c>
      <c r="H8" s="47">
        <v>44687</v>
      </c>
      <c r="I8" s="47">
        <v>6791</v>
      </c>
      <c r="J8" s="47">
        <v>60665</v>
      </c>
      <c r="K8" s="47">
        <v>266507</v>
      </c>
      <c r="L8" s="47">
        <v>616460</v>
      </c>
      <c r="M8" s="47">
        <v>1216</v>
      </c>
      <c r="N8" s="47">
        <v>35341</v>
      </c>
      <c r="O8" s="47">
        <v>20819</v>
      </c>
      <c r="P8" s="47">
        <v>399382</v>
      </c>
      <c r="Q8" s="47">
        <v>54825</v>
      </c>
      <c r="R8" s="7"/>
      <c r="S8" s="8"/>
      <c r="T8" s="30"/>
      <c r="U8" s="9"/>
      <c r="V8" s="10" t="s">
        <v>2</v>
      </c>
      <c r="W8" s="47">
        <f>W39+W71+W90</f>
        <v>100020</v>
      </c>
      <c r="X8" s="47">
        <v>19059</v>
      </c>
      <c r="Y8" s="47">
        <v>5229</v>
      </c>
      <c r="Z8" s="47">
        <v>351</v>
      </c>
      <c r="AA8" s="47">
        <v>33673</v>
      </c>
      <c r="AB8" s="47">
        <f>AB28+AB39+AB55+AB71</f>
        <v>415576</v>
      </c>
      <c r="AC8" s="47">
        <v>5656</v>
      </c>
      <c r="AD8" s="47">
        <v>47714</v>
      </c>
      <c r="AE8" s="47">
        <f>AE28+AE39+AE55</f>
        <v>71534</v>
      </c>
      <c r="AF8" s="47">
        <v>6227</v>
      </c>
      <c r="AG8" s="47">
        <v>41944</v>
      </c>
      <c r="AH8" s="47">
        <v>3949</v>
      </c>
    </row>
    <row r="9" spans="1:34" s="18" customFormat="1" ht="17.25">
      <c r="A9" s="31">
        <v>1</v>
      </c>
      <c r="B9" s="32"/>
      <c r="C9" s="33"/>
      <c r="D9" s="34"/>
      <c r="E9" s="35" t="s">
        <v>3</v>
      </c>
      <c r="F9" s="42">
        <v>82569</v>
      </c>
      <c r="G9" s="42"/>
      <c r="H9" s="42"/>
      <c r="I9" s="42"/>
      <c r="J9" s="42">
        <v>14904</v>
      </c>
      <c r="K9" s="42">
        <v>2986</v>
      </c>
      <c r="L9" s="42">
        <v>48214</v>
      </c>
      <c r="M9" s="42"/>
      <c r="N9" s="42">
        <v>16465</v>
      </c>
      <c r="O9" s="42"/>
      <c r="P9" s="42"/>
      <c r="Q9" s="42"/>
      <c r="R9" s="31">
        <v>1</v>
      </c>
      <c r="S9" s="32"/>
      <c r="T9" s="33"/>
      <c r="U9" s="34"/>
      <c r="V9" s="35" t="s">
        <v>3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7.25">
      <c r="A10" s="11"/>
      <c r="B10" s="12">
        <v>11</v>
      </c>
      <c r="C10" s="36"/>
      <c r="D10" s="13"/>
      <c r="E10" s="14" t="s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1"/>
      <c r="S10" s="12">
        <v>11</v>
      </c>
      <c r="T10" s="36"/>
      <c r="U10" s="13"/>
      <c r="V10" s="14" t="s">
        <v>4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18" customFormat="1" ht="17.25">
      <c r="A11" s="31"/>
      <c r="B11" s="32">
        <v>21</v>
      </c>
      <c r="C11" s="33"/>
      <c r="D11" s="34"/>
      <c r="E11" s="35" t="s">
        <v>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1"/>
      <c r="S11" s="32">
        <v>21</v>
      </c>
      <c r="T11" s="33"/>
      <c r="U11" s="34"/>
      <c r="V11" s="35" t="s">
        <v>5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7.25">
      <c r="A12" s="16"/>
      <c r="B12" s="12">
        <v>22</v>
      </c>
      <c r="C12" s="36"/>
      <c r="D12" s="13"/>
      <c r="E12" s="14" t="s">
        <v>6</v>
      </c>
      <c r="F12" s="15">
        <v>82569</v>
      </c>
      <c r="G12" s="15"/>
      <c r="H12" s="15"/>
      <c r="I12" s="15"/>
      <c r="J12" s="15">
        <v>14904</v>
      </c>
      <c r="K12" s="15">
        <v>2986</v>
      </c>
      <c r="L12" s="15">
        <v>48214</v>
      </c>
      <c r="M12" s="15"/>
      <c r="N12" s="15">
        <v>16465</v>
      </c>
      <c r="O12" s="15"/>
      <c r="P12" s="15"/>
      <c r="Q12" s="15"/>
      <c r="R12" s="16"/>
      <c r="S12" s="12">
        <v>22</v>
      </c>
      <c r="T12" s="36"/>
      <c r="U12" s="13"/>
      <c r="V12" s="14" t="s">
        <v>6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8" customFormat="1" ht="17.25">
      <c r="A13" s="31"/>
      <c r="B13" s="32">
        <v>23</v>
      </c>
      <c r="C13" s="33"/>
      <c r="D13" s="34"/>
      <c r="E13" s="35" t="s">
        <v>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1"/>
      <c r="S13" s="32">
        <v>23</v>
      </c>
      <c r="T13" s="33"/>
      <c r="U13" s="34"/>
      <c r="V13" s="35" t="s">
        <v>7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7.25">
      <c r="A14" s="16"/>
      <c r="B14" s="12">
        <v>24</v>
      </c>
      <c r="C14" s="36"/>
      <c r="D14" s="13"/>
      <c r="E14" s="14" t="s">
        <v>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2">
        <v>24</v>
      </c>
      <c r="T14" s="36"/>
      <c r="U14" s="13"/>
      <c r="V14" s="14" t="s">
        <v>8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18" customFormat="1" ht="17.25">
      <c r="A15" s="31"/>
      <c r="B15" s="32">
        <v>31</v>
      </c>
      <c r="C15" s="33"/>
      <c r="D15" s="34"/>
      <c r="E15" s="35" t="s">
        <v>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31"/>
      <c r="S15" s="32">
        <v>31</v>
      </c>
      <c r="T15" s="33"/>
      <c r="U15" s="34"/>
      <c r="V15" s="35" t="s">
        <v>9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7.25">
      <c r="A16" s="11"/>
      <c r="B16" s="12">
        <v>41</v>
      </c>
      <c r="C16" s="36"/>
      <c r="D16" s="13"/>
      <c r="E16" s="14" t="s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1"/>
      <c r="S16" s="12">
        <v>41</v>
      </c>
      <c r="T16" s="36"/>
      <c r="U16" s="13"/>
      <c r="V16" s="14" t="s">
        <v>10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18" customFormat="1" ht="17.25">
      <c r="A17" s="31"/>
      <c r="B17" s="32">
        <v>51</v>
      </c>
      <c r="C17" s="33"/>
      <c r="D17" s="34"/>
      <c r="E17" s="35" t="s">
        <v>11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31"/>
      <c r="S17" s="32">
        <v>51</v>
      </c>
      <c r="T17" s="33"/>
      <c r="U17" s="34"/>
      <c r="V17" s="35" t="s">
        <v>11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7.25">
      <c r="A18" s="11"/>
      <c r="B18" s="12">
        <v>61</v>
      </c>
      <c r="C18" s="36"/>
      <c r="D18" s="13"/>
      <c r="E18" s="14" t="s">
        <v>12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1"/>
      <c r="S18" s="12">
        <v>61</v>
      </c>
      <c r="T18" s="36"/>
      <c r="U18" s="13"/>
      <c r="V18" s="14" t="s">
        <v>12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18" customFormat="1" ht="17.25">
      <c r="A19" s="31"/>
      <c r="B19" s="32">
        <v>71</v>
      </c>
      <c r="C19" s="33"/>
      <c r="D19" s="34"/>
      <c r="E19" s="35" t="s">
        <v>13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31"/>
      <c r="S19" s="32">
        <v>71</v>
      </c>
      <c r="T19" s="33"/>
      <c r="U19" s="34"/>
      <c r="V19" s="35" t="s">
        <v>13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7.25">
      <c r="A20" s="11"/>
      <c r="B20" s="12">
        <v>81</v>
      </c>
      <c r="C20" s="36"/>
      <c r="D20" s="13"/>
      <c r="E20" s="14" t="s">
        <v>14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1"/>
      <c r="S20" s="12">
        <v>81</v>
      </c>
      <c r="T20" s="36"/>
      <c r="U20" s="13"/>
      <c r="V20" s="14" t="s">
        <v>14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s="18" customFormat="1" ht="17.25">
      <c r="A21" s="31">
        <v>2</v>
      </c>
      <c r="B21" s="32"/>
      <c r="C21" s="33"/>
      <c r="D21" s="34"/>
      <c r="E21" s="35" t="s">
        <v>15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31">
        <v>2</v>
      </c>
      <c r="S21" s="32"/>
      <c r="T21" s="33"/>
      <c r="U21" s="34"/>
      <c r="V21" s="35" t="s">
        <v>15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7.25">
      <c r="A22" s="11"/>
      <c r="B22" s="12">
        <v>91</v>
      </c>
      <c r="C22" s="36"/>
      <c r="D22" s="13"/>
      <c r="E22" s="14" t="s">
        <v>16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1"/>
      <c r="S22" s="12">
        <v>91</v>
      </c>
      <c r="T22" s="36"/>
      <c r="U22" s="13"/>
      <c r="V22" s="14" t="s">
        <v>16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8" customFormat="1" ht="17.25">
      <c r="A23" s="31"/>
      <c r="B23" s="32">
        <v>92</v>
      </c>
      <c r="C23" s="33"/>
      <c r="D23" s="34"/>
      <c r="E23" s="35" t="s">
        <v>17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31"/>
      <c r="S23" s="32">
        <v>92</v>
      </c>
      <c r="T23" s="33"/>
      <c r="U23" s="34"/>
      <c r="V23" s="35" t="s">
        <v>17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7.25">
      <c r="A24" s="11"/>
      <c r="B24" s="12">
        <v>101</v>
      </c>
      <c r="C24" s="36"/>
      <c r="D24" s="13"/>
      <c r="E24" s="14" t="s">
        <v>18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1"/>
      <c r="S24" s="12">
        <v>101</v>
      </c>
      <c r="T24" s="36"/>
      <c r="U24" s="13"/>
      <c r="V24" s="14" t="s">
        <v>18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8" customFormat="1" ht="17.25">
      <c r="A25" s="31"/>
      <c r="B25" s="32">
        <v>111</v>
      </c>
      <c r="C25" s="33"/>
      <c r="D25" s="34"/>
      <c r="E25" s="35" t="s">
        <v>19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31"/>
      <c r="S25" s="32">
        <v>111</v>
      </c>
      <c r="T25" s="33"/>
      <c r="U25" s="34"/>
      <c r="V25" s="35" t="s">
        <v>19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7.25">
      <c r="A26" s="11"/>
      <c r="B26" s="12">
        <v>112</v>
      </c>
      <c r="C26" s="36"/>
      <c r="D26" s="13"/>
      <c r="E26" s="14" t="s">
        <v>20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1"/>
      <c r="S26" s="12">
        <v>112</v>
      </c>
      <c r="T26" s="36"/>
      <c r="U26" s="13"/>
      <c r="V26" s="14" t="s">
        <v>20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18" customFormat="1" ht="17.25">
      <c r="A27" s="31"/>
      <c r="B27" s="32">
        <v>121</v>
      </c>
      <c r="C27" s="33"/>
      <c r="D27" s="34"/>
      <c r="E27" s="35" t="s">
        <v>21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1"/>
      <c r="S27" s="32">
        <v>121</v>
      </c>
      <c r="T27" s="33"/>
      <c r="U27" s="34"/>
      <c r="V27" s="35" t="s">
        <v>21</v>
      </c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7.25">
      <c r="A28" s="11">
        <v>3</v>
      </c>
      <c r="B28" s="12"/>
      <c r="C28" s="36"/>
      <c r="D28" s="13"/>
      <c r="E28" s="14" t="s">
        <v>22</v>
      </c>
      <c r="F28" s="15">
        <f>SUM(G28:Q28,W28:AH28)</f>
        <v>130446</v>
      </c>
      <c r="G28" s="15"/>
      <c r="H28" s="15"/>
      <c r="I28" s="15"/>
      <c r="J28" s="15"/>
      <c r="K28" s="15"/>
      <c r="L28" s="15">
        <v>81290</v>
      </c>
      <c r="M28" s="15"/>
      <c r="N28" s="15"/>
      <c r="O28" s="15"/>
      <c r="P28" s="15"/>
      <c r="Q28" s="15"/>
      <c r="R28" s="11">
        <v>3</v>
      </c>
      <c r="S28" s="12"/>
      <c r="T28" s="36"/>
      <c r="U28" s="13"/>
      <c r="V28" s="14" t="s">
        <v>22</v>
      </c>
      <c r="W28" s="15"/>
      <c r="X28" s="15"/>
      <c r="Y28" s="15"/>
      <c r="Z28" s="15"/>
      <c r="AA28" s="15"/>
      <c r="AB28" s="15">
        <v>16746</v>
      </c>
      <c r="AC28" s="15"/>
      <c r="AD28" s="15"/>
      <c r="AE28" s="15">
        <f>30810+1600</f>
        <v>32410</v>
      </c>
      <c r="AF28" s="15"/>
      <c r="AG28" s="15"/>
      <c r="AH28" s="15"/>
    </row>
    <row r="29" spans="1:34" s="18" customFormat="1" ht="17.25">
      <c r="A29" s="31"/>
      <c r="B29" s="32">
        <v>131</v>
      </c>
      <c r="C29" s="33"/>
      <c r="D29" s="34"/>
      <c r="E29" s="35" t="s">
        <v>23</v>
      </c>
      <c r="F29" s="42">
        <v>13770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31"/>
      <c r="S29" s="32">
        <v>131</v>
      </c>
      <c r="T29" s="33"/>
      <c r="U29" s="34"/>
      <c r="V29" s="35" t="s">
        <v>23</v>
      </c>
      <c r="W29" s="42"/>
      <c r="X29" s="42"/>
      <c r="Y29" s="42"/>
      <c r="Z29" s="42"/>
      <c r="AA29" s="42"/>
      <c r="AB29" s="42">
        <v>13770</v>
      </c>
      <c r="AC29" s="42"/>
      <c r="AD29" s="42"/>
      <c r="AE29" s="42"/>
      <c r="AF29" s="42"/>
      <c r="AG29" s="42"/>
      <c r="AH29" s="42"/>
    </row>
    <row r="30" spans="1:34" ht="17.25">
      <c r="A30" s="11"/>
      <c r="B30" s="12">
        <v>141</v>
      </c>
      <c r="C30" s="36"/>
      <c r="D30" s="13"/>
      <c r="E30" s="14" t="s">
        <v>24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1"/>
      <c r="S30" s="12">
        <v>141</v>
      </c>
      <c r="T30" s="36"/>
      <c r="U30" s="13"/>
      <c r="V30" s="14" t="s">
        <v>24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18" customFormat="1" ht="17.25">
      <c r="A31" s="31"/>
      <c r="B31" s="32">
        <v>151</v>
      </c>
      <c r="C31" s="33"/>
      <c r="D31" s="34"/>
      <c r="E31" s="35" t="s">
        <v>25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31"/>
      <c r="S31" s="32">
        <v>151</v>
      </c>
      <c r="T31" s="33"/>
      <c r="U31" s="34"/>
      <c r="V31" s="35" t="s">
        <v>25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7.25">
      <c r="A32" s="11"/>
      <c r="B32" s="12">
        <v>161</v>
      </c>
      <c r="C32" s="36"/>
      <c r="D32" s="13"/>
      <c r="E32" s="14" t="s">
        <v>26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1"/>
      <c r="S32" s="12">
        <v>161</v>
      </c>
      <c r="T32" s="36"/>
      <c r="U32" s="13"/>
      <c r="V32" s="14" t="s">
        <v>26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s="18" customFormat="1" ht="17.25">
      <c r="A33" s="31"/>
      <c r="B33" s="32">
        <v>162</v>
      </c>
      <c r="C33" s="33"/>
      <c r="D33" s="34"/>
      <c r="E33" s="35" t="s">
        <v>27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31"/>
      <c r="S33" s="32">
        <v>162</v>
      </c>
      <c r="T33" s="33"/>
      <c r="U33" s="34"/>
      <c r="V33" s="35" t="s">
        <v>27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7.25">
      <c r="A34" s="11"/>
      <c r="B34" s="12">
        <v>171</v>
      </c>
      <c r="C34" s="36"/>
      <c r="D34" s="13"/>
      <c r="E34" s="14" t="s">
        <v>28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1"/>
      <c r="S34" s="12">
        <v>171</v>
      </c>
      <c r="T34" s="36"/>
      <c r="U34" s="13"/>
      <c r="V34" s="14" t="s">
        <v>28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18" customFormat="1" ht="17.25">
      <c r="A35" s="31"/>
      <c r="B35" s="32">
        <v>181</v>
      </c>
      <c r="C35" s="33"/>
      <c r="D35" s="34"/>
      <c r="E35" s="35" t="s">
        <v>29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31"/>
      <c r="S35" s="32">
        <v>181</v>
      </c>
      <c r="T35" s="33"/>
      <c r="U35" s="34"/>
      <c r="V35" s="35" t="s">
        <v>29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7.25">
      <c r="A36" s="11"/>
      <c r="B36" s="12">
        <v>191</v>
      </c>
      <c r="C36" s="36"/>
      <c r="D36" s="13"/>
      <c r="E36" s="14" t="s">
        <v>30</v>
      </c>
      <c r="F36" s="15">
        <f>SUM(G36:Q36,W36:AH36)</f>
        <v>32410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1"/>
      <c r="S36" s="12">
        <v>191</v>
      </c>
      <c r="T36" s="36"/>
      <c r="U36" s="13"/>
      <c r="V36" s="14" t="s">
        <v>30</v>
      </c>
      <c r="W36" s="15"/>
      <c r="X36" s="15"/>
      <c r="Y36" s="15"/>
      <c r="Z36" s="15"/>
      <c r="AA36" s="15"/>
      <c r="AB36" s="15"/>
      <c r="AC36" s="15"/>
      <c r="AD36" s="15"/>
      <c r="AE36" s="15">
        <f>30810+1600</f>
        <v>32410</v>
      </c>
      <c r="AF36" s="15"/>
      <c r="AG36" s="15"/>
      <c r="AH36" s="15"/>
    </row>
    <row r="37" spans="1:34" s="18" customFormat="1" ht="17.25">
      <c r="A37" s="31"/>
      <c r="B37" s="32">
        <v>201</v>
      </c>
      <c r="C37" s="33"/>
      <c r="D37" s="34"/>
      <c r="E37" s="35" t="s">
        <v>31</v>
      </c>
      <c r="F37" s="42">
        <v>81290</v>
      </c>
      <c r="G37" s="42"/>
      <c r="H37" s="42"/>
      <c r="I37" s="42"/>
      <c r="J37" s="42"/>
      <c r="K37" s="42"/>
      <c r="L37" s="42">
        <v>81290</v>
      </c>
      <c r="M37" s="42"/>
      <c r="N37" s="42"/>
      <c r="O37" s="42"/>
      <c r="P37" s="42"/>
      <c r="Q37" s="42"/>
      <c r="R37" s="31"/>
      <c r="S37" s="32">
        <v>201</v>
      </c>
      <c r="T37" s="33"/>
      <c r="U37" s="34"/>
      <c r="V37" s="35" t="s">
        <v>31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7.25">
      <c r="A38" s="11"/>
      <c r="B38" s="12">
        <v>211</v>
      </c>
      <c r="C38" s="36"/>
      <c r="D38" s="13"/>
      <c r="E38" s="14" t="s">
        <v>32</v>
      </c>
      <c r="F38" s="15">
        <v>2976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1"/>
      <c r="S38" s="12">
        <v>211</v>
      </c>
      <c r="T38" s="36"/>
      <c r="U38" s="13"/>
      <c r="V38" s="14" t="s">
        <v>32</v>
      </c>
      <c r="W38" s="15"/>
      <c r="X38" s="15"/>
      <c r="Y38" s="15"/>
      <c r="Z38" s="15"/>
      <c r="AA38" s="15"/>
      <c r="AB38" s="15">
        <v>2976</v>
      </c>
      <c r="AC38" s="15"/>
      <c r="AD38" s="15"/>
      <c r="AE38" s="15"/>
      <c r="AF38" s="15"/>
      <c r="AG38" s="15"/>
      <c r="AH38" s="15"/>
    </row>
    <row r="39" spans="1:34" s="18" customFormat="1" ht="17.25">
      <c r="A39" s="31">
        <v>4</v>
      </c>
      <c r="B39" s="32"/>
      <c r="C39" s="33"/>
      <c r="D39" s="34"/>
      <c r="E39" s="35" t="s">
        <v>33</v>
      </c>
      <c r="F39" s="42">
        <f>SUM(G39:Q39,W39:AH39)</f>
        <v>309302</v>
      </c>
      <c r="G39" s="42"/>
      <c r="H39" s="42"/>
      <c r="I39" s="42"/>
      <c r="J39" s="42">
        <v>17207</v>
      </c>
      <c r="K39" s="42">
        <v>68509</v>
      </c>
      <c r="L39" s="42">
        <v>426</v>
      </c>
      <c r="M39" s="42"/>
      <c r="N39" s="42"/>
      <c r="O39" s="42">
        <v>13323</v>
      </c>
      <c r="P39" s="42"/>
      <c r="Q39" s="42">
        <v>47768</v>
      </c>
      <c r="R39" s="31">
        <v>4</v>
      </c>
      <c r="S39" s="32"/>
      <c r="T39" s="33"/>
      <c r="U39" s="34"/>
      <c r="V39" s="35" t="s">
        <v>33</v>
      </c>
      <c r="W39" s="42">
        <f>96527+1082</f>
        <v>97609</v>
      </c>
      <c r="X39" s="42"/>
      <c r="Y39" s="42"/>
      <c r="Z39" s="42"/>
      <c r="AA39" s="42">
        <v>364</v>
      </c>
      <c r="AB39" s="42">
        <v>2705</v>
      </c>
      <c r="AC39" s="42"/>
      <c r="AD39" s="42"/>
      <c r="AE39" s="42">
        <v>32808</v>
      </c>
      <c r="AF39" s="42"/>
      <c r="AG39" s="42">
        <v>28583</v>
      </c>
      <c r="AH39" s="42"/>
    </row>
    <row r="40" spans="1:34" ht="17.25">
      <c r="A40" s="11"/>
      <c r="B40" s="12">
        <v>221</v>
      </c>
      <c r="C40" s="36"/>
      <c r="D40" s="13"/>
      <c r="E40" s="14" t="s">
        <v>34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1"/>
      <c r="S40" s="12">
        <v>221</v>
      </c>
      <c r="T40" s="36"/>
      <c r="U40" s="13"/>
      <c r="V40" s="14" t="s">
        <v>34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s="18" customFormat="1" ht="17.25">
      <c r="A41" s="31"/>
      <c r="B41" s="32">
        <v>222</v>
      </c>
      <c r="C41" s="33"/>
      <c r="D41" s="34"/>
      <c r="E41" s="35" t="s">
        <v>35</v>
      </c>
      <c r="F41" s="42">
        <f>SUM(G41:Q41,W41:AH41)</f>
        <v>308597</v>
      </c>
      <c r="G41" s="42"/>
      <c r="H41" s="42"/>
      <c r="I41" s="42"/>
      <c r="J41" s="42">
        <v>17207</v>
      </c>
      <c r="K41" s="42">
        <v>68509</v>
      </c>
      <c r="L41" s="42"/>
      <c r="M41" s="42"/>
      <c r="N41" s="42"/>
      <c r="O41" s="42">
        <v>13323</v>
      </c>
      <c r="P41" s="42"/>
      <c r="Q41" s="42">
        <v>47489</v>
      </c>
      <c r="R41" s="31"/>
      <c r="S41" s="32">
        <v>222</v>
      </c>
      <c r="T41" s="33"/>
      <c r="U41" s="34"/>
      <c r="V41" s="35" t="s">
        <v>35</v>
      </c>
      <c r="W41" s="42">
        <f>96527+1082</f>
        <v>97609</v>
      </c>
      <c r="X41" s="42"/>
      <c r="Y41" s="42"/>
      <c r="Z41" s="42"/>
      <c r="AA41" s="42">
        <v>364</v>
      </c>
      <c r="AB41" s="42">
        <v>2705</v>
      </c>
      <c r="AC41" s="42"/>
      <c r="AD41" s="42"/>
      <c r="AE41" s="42">
        <v>32808</v>
      </c>
      <c r="AF41" s="42"/>
      <c r="AG41" s="42">
        <v>28583</v>
      </c>
      <c r="AH41" s="42"/>
    </row>
    <row r="42" spans="1:34" ht="17.25">
      <c r="A42" s="11"/>
      <c r="B42" s="12">
        <v>231</v>
      </c>
      <c r="C42" s="36"/>
      <c r="D42" s="13"/>
      <c r="E42" s="14" t="s">
        <v>36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  <c r="S42" s="12">
        <v>231</v>
      </c>
      <c r="T42" s="36"/>
      <c r="U42" s="13"/>
      <c r="V42" s="14" t="s">
        <v>36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s="18" customFormat="1" ht="17.25">
      <c r="A43" s="31"/>
      <c r="B43" s="32">
        <v>241</v>
      </c>
      <c r="C43" s="33"/>
      <c r="D43" s="34"/>
      <c r="E43" s="35" t="s">
        <v>37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31"/>
      <c r="S43" s="32">
        <v>241</v>
      </c>
      <c r="T43" s="33"/>
      <c r="U43" s="34"/>
      <c r="V43" s="35" t="s">
        <v>37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7.25">
      <c r="A44" s="11"/>
      <c r="B44" s="12">
        <v>251</v>
      </c>
      <c r="C44" s="36"/>
      <c r="D44" s="13"/>
      <c r="E44" s="14" t="s">
        <v>93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1"/>
      <c r="S44" s="12">
        <v>251</v>
      </c>
      <c r="T44" s="36"/>
      <c r="U44" s="13"/>
      <c r="V44" s="14" t="s">
        <v>93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s="18" customFormat="1" ht="17.25">
      <c r="A45" s="31"/>
      <c r="B45" s="32">
        <v>252</v>
      </c>
      <c r="C45" s="33"/>
      <c r="D45" s="34"/>
      <c r="E45" s="35" t="s">
        <v>38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31"/>
      <c r="S45" s="32">
        <v>252</v>
      </c>
      <c r="T45" s="33"/>
      <c r="U45" s="34"/>
      <c r="V45" s="35" t="s">
        <v>38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7.25">
      <c r="A46" s="11"/>
      <c r="B46" s="12">
        <v>253</v>
      </c>
      <c r="C46" s="36"/>
      <c r="D46" s="13"/>
      <c r="E46" s="14" t="s">
        <v>39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1"/>
      <c r="S46" s="12">
        <v>253</v>
      </c>
      <c r="T46" s="36"/>
      <c r="U46" s="13"/>
      <c r="V46" s="14" t="s">
        <v>39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s="18" customFormat="1" ht="17.25">
      <c r="A47" s="31"/>
      <c r="B47" s="32">
        <v>254</v>
      </c>
      <c r="C47" s="33"/>
      <c r="D47" s="34"/>
      <c r="E47" s="35" t="s">
        <v>40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31"/>
      <c r="S47" s="32">
        <v>254</v>
      </c>
      <c r="T47" s="33"/>
      <c r="U47" s="34"/>
      <c r="V47" s="35" t="s">
        <v>40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ht="17.25">
      <c r="A48" s="11"/>
      <c r="B48" s="12">
        <v>255</v>
      </c>
      <c r="C48" s="36"/>
      <c r="D48" s="13"/>
      <c r="E48" s="14" t="s">
        <v>41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1"/>
      <c r="S48" s="12">
        <v>255</v>
      </c>
      <c r="T48" s="36"/>
      <c r="U48" s="13"/>
      <c r="V48" s="14" t="s">
        <v>41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s="18" customFormat="1" ht="17.25">
      <c r="A49" s="31"/>
      <c r="B49" s="32">
        <v>256</v>
      </c>
      <c r="C49" s="33"/>
      <c r="D49" s="34"/>
      <c r="E49" s="35" t="s">
        <v>42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1"/>
      <c r="S49" s="32">
        <v>256</v>
      </c>
      <c r="T49" s="33"/>
      <c r="U49" s="34"/>
      <c r="V49" s="35" t="s">
        <v>42</v>
      </c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7.25">
      <c r="A50" s="11"/>
      <c r="B50" s="12">
        <v>261</v>
      </c>
      <c r="C50" s="36"/>
      <c r="D50" s="13"/>
      <c r="E50" s="14" t="s">
        <v>43</v>
      </c>
      <c r="F50" s="15">
        <v>705</v>
      </c>
      <c r="G50" s="15"/>
      <c r="H50" s="15"/>
      <c r="I50" s="15"/>
      <c r="J50" s="15"/>
      <c r="K50" s="15"/>
      <c r="L50" s="15">
        <v>426</v>
      </c>
      <c r="M50" s="15"/>
      <c r="N50" s="15"/>
      <c r="O50" s="15"/>
      <c r="P50" s="15"/>
      <c r="Q50" s="15">
        <v>279</v>
      </c>
      <c r="R50" s="11"/>
      <c r="S50" s="12">
        <v>261</v>
      </c>
      <c r="T50" s="36"/>
      <c r="U50" s="13"/>
      <c r="V50" s="14" t="s">
        <v>43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s="18" customFormat="1" ht="17.25">
      <c r="A51" s="31"/>
      <c r="B51" s="32">
        <v>262</v>
      </c>
      <c r="C51" s="33"/>
      <c r="D51" s="34"/>
      <c r="E51" s="35" t="s">
        <v>44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1"/>
      <c r="S51" s="32">
        <v>262</v>
      </c>
      <c r="T51" s="33"/>
      <c r="U51" s="34"/>
      <c r="V51" s="35" t="s">
        <v>44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7.25">
      <c r="A52" s="11"/>
      <c r="B52" s="12">
        <v>263</v>
      </c>
      <c r="C52" s="36"/>
      <c r="D52" s="13"/>
      <c r="E52" s="14" t="s">
        <v>45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1"/>
      <c r="S52" s="12">
        <v>263</v>
      </c>
      <c r="T52" s="36"/>
      <c r="U52" s="13"/>
      <c r="V52" s="14" t="s">
        <v>45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s="18" customFormat="1" ht="17.25">
      <c r="A53" s="31"/>
      <c r="B53" s="32">
        <v>264</v>
      </c>
      <c r="C53" s="33"/>
      <c r="D53" s="34"/>
      <c r="E53" s="35" t="s">
        <v>46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31"/>
      <c r="S53" s="32">
        <v>264</v>
      </c>
      <c r="T53" s="33"/>
      <c r="U53" s="34"/>
      <c r="V53" s="35" t="s">
        <v>46</v>
      </c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17.25">
      <c r="A54" s="11"/>
      <c r="B54" s="12">
        <v>265</v>
      </c>
      <c r="C54" s="36"/>
      <c r="D54" s="13"/>
      <c r="E54" s="14" t="s">
        <v>47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1"/>
      <c r="S54" s="12">
        <v>265</v>
      </c>
      <c r="T54" s="36"/>
      <c r="U54" s="13"/>
      <c r="V54" s="14" t="s">
        <v>47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s="18" customFormat="1" ht="17.25">
      <c r="A55" s="31">
        <v>5</v>
      </c>
      <c r="B55" s="32"/>
      <c r="C55" s="33"/>
      <c r="D55" s="34"/>
      <c r="E55" s="35" t="s">
        <v>48</v>
      </c>
      <c r="F55" s="42">
        <f>SUM(G55:Q55,W55:AH55)</f>
        <v>1520957</v>
      </c>
      <c r="G55" s="42">
        <v>10806</v>
      </c>
      <c r="H55" s="42"/>
      <c r="I55" s="42">
        <v>6791</v>
      </c>
      <c r="J55" s="42">
        <v>28554</v>
      </c>
      <c r="K55" s="42">
        <v>194602</v>
      </c>
      <c r="L55" s="42">
        <v>433434</v>
      </c>
      <c r="M55" s="42"/>
      <c r="N55" s="42"/>
      <c r="O55" s="42">
        <v>6892</v>
      </c>
      <c r="P55" s="42">
        <v>399382</v>
      </c>
      <c r="Q55" s="42">
        <v>7057</v>
      </c>
      <c r="R55" s="31">
        <v>5</v>
      </c>
      <c r="S55" s="32"/>
      <c r="T55" s="33"/>
      <c r="U55" s="34"/>
      <c r="V55" s="35" t="s">
        <v>48</v>
      </c>
      <c r="W55" s="42"/>
      <c r="X55" s="42">
        <v>19059</v>
      </c>
      <c r="Y55" s="42"/>
      <c r="Z55" s="42">
        <v>351</v>
      </c>
      <c r="AA55" s="42">
        <v>452</v>
      </c>
      <c r="AB55" s="42">
        <f>382515+9518</f>
        <v>392033</v>
      </c>
      <c r="AC55" s="42"/>
      <c r="AD55" s="42"/>
      <c r="AE55" s="42">
        <v>6316</v>
      </c>
      <c r="AF55" s="42"/>
      <c r="AG55" s="42">
        <v>13361</v>
      </c>
      <c r="AH55" s="42">
        <v>1867</v>
      </c>
    </row>
    <row r="56" spans="1:34" ht="17.25">
      <c r="A56" s="11"/>
      <c r="B56" s="12">
        <v>271</v>
      </c>
      <c r="C56" s="36"/>
      <c r="D56" s="13"/>
      <c r="E56" s="14" t="s">
        <v>49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1"/>
      <c r="S56" s="12">
        <v>271</v>
      </c>
      <c r="T56" s="36"/>
      <c r="U56" s="13"/>
      <c r="V56" s="14" t="s">
        <v>49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s="18" customFormat="1" ht="17.25">
      <c r="A57" s="31"/>
      <c r="B57" s="32">
        <v>281</v>
      </c>
      <c r="C57" s="33"/>
      <c r="D57" s="34"/>
      <c r="E57" s="35" t="s">
        <v>50</v>
      </c>
      <c r="F57" s="42">
        <f>SUM(G57:Q57,W57:AH57)</f>
        <v>647328</v>
      </c>
      <c r="G57" s="42">
        <v>10806</v>
      </c>
      <c r="H57" s="42"/>
      <c r="I57" s="42"/>
      <c r="J57" s="42"/>
      <c r="K57" s="42"/>
      <c r="L57" s="42"/>
      <c r="M57" s="42"/>
      <c r="N57" s="42"/>
      <c r="O57" s="42"/>
      <c r="P57" s="42">
        <v>246623</v>
      </c>
      <c r="Q57" s="42"/>
      <c r="R57" s="31"/>
      <c r="S57" s="32">
        <v>281</v>
      </c>
      <c r="T57" s="33"/>
      <c r="U57" s="34"/>
      <c r="V57" s="35" t="s">
        <v>50</v>
      </c>
      <c r="W57" s="42"/>
      <c r="X57" s="42"/>
      <c r="Y57" s="42"/>
      <c r="Z57" s="42"/>
      <c r="AA57" s="42"/>
      <c r="AB57" s="42">
        <f>361204+9518</f>
        <v>370722</v>
      </c>
      <c r="AC57" s="42"/>
      <c r="AD57" s="42"/>
      <c r="AE57" s="42">
        <v>5816</v>
      </c>
      <c r="AF57" s="42"/>
      <c r="AG57" s="42">
        <v>13361</v>
      </c>
      <c r="AH57" s="42"/>
    </row>
    <row r="58" spans="1:34" ht="17.25">
      <c r="A58" s="11"/>
      <c r="B58" s="12">
        <v>291</v>
      </c>
      <c r="C58" s="36"/>
      <c r="D58" s="13"/>
      <c r="E58" s="14" t="s">
        <v>51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1"/>
      <c r="S58" s="12">
        <v>291</v>
      </c>
      <c r="T58" s="36"/>
      <c r="U58" s="13"/>
      <c r="V58" s="14" t="s">
        <v>51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s="18" customFormat="1" ht="17.25">
      <c r="A59" s="31"/>
      <c r="B59" s="32">
        <v>301</v>
      </c>
      <c r="C59" s="33"/>
      <c r="D59" s="34"/>
      <c r="E59" s="35" t="s">
        <v>52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31"/>
      <c r="S59" s="32">
        <v>301</v>
      </c>
      <c r="T59" s="33"/>
      <c r="U59" s="34"/>
      <c r="V59" s="35" t="s">
        <v>52</v>
      </c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ht="17.25">
      <c r="A60" s="11"/>
      <c r="B60" s="12">
        <v>311</v>
      </c>
      <c r="C60" s="36"/>
      <c r="D60" s="13"/>
      <c r="E60" s="14" t="s">
        <v>53</v>
      </c>
      <c r="F60" s="15">
        <v>159545</v>
      </c>
      <c r="G60" s="15"/>
      <c r="H60" s="15"/>
      <c r="I60" s="15"/>
      <c r="J60" s="15">
        <v>3502</v>
      </c>
      <c r="K60" s="15">
        <v>60849</v>
      </c>
      <c r="L60" s="15">
        <v>62597</v>
      </c>
      <c r="M60" s="15"/>
      <c r="N60" s="15"/>
      <c r="O60" s="15"/>
      <c r="P60" s="15">
        <v>28594</v>
      </c>
      <c r="Q60" s="15">
        <v>1001</v>
      </c>
      <c r="R60" s="11"/>
      <c r="S60" s="12">
        <v>311</v>
      </c>
      <c r="T60" s="36"/>
      <c r="U60" s="13"/>
      <c r="V60" s="14" t="s">
        <v>53</v>
      </c>
      <c r="W60" s="15"/>
      <c r="X60" s="15">
        <v>2001</v>
      </c>
      <c r="Y60" s="15"/>
      <c r="Z60" s="15"/>
      <c r="AA60" s="15"/>
      <c r="AB60" s="15">
        <v>1001</v>
      </c>
      <c r="AC60" s="15"/>
      <c r="AD60" s="15"/>
      <c r="AE60" s="15"/>
      <c r="AF60" s="15"/>
      <c r="AG60" s="15"/>
      <c r="AH60" s="15"/>
    </row>
    <row r="61" spans="1:34" s="18" customFormat="1" ht="17.25">
      <c r="A61" s="31"/>
      <c r="B61" s="32">
        <v>320</v>
      </c>
      <c r="C61" s="33"/>
      <c r="D61" s="34"/>
      <c r="E61" s="35" t="s">
        <v>117</v>
      </c>
      <c r="F61" s="42">
        <v>358885</v>
      </c>
      <c r="G61" s="42"/>
      <c r="H61" s="42"/>
      <c r="I61" s="42"/>
      <c r="J61" s="42">
        <v>6723</v>
      </c>
      <c r="K61" s="42">
        <v>71450</v>
      </c>
      <c r="L61" s="42">
        <v>203371</v>
      </c>
      <c r="M61" s="42"/>
      <c r="N61" s="42"/>
      <c r="O61" s="42"/>
      <c r="P61" s="42">
        <v>65087</v>
      </c>
      <c r="Q61" s="42">
        <v>2901</v>
      </c>
      <c r="R61" s="31"/>
      <c r="S61" s="32">
        <v>320</v>
      </c>
      <c r="T61" s="33"/>
      <c r="U61" s="34"/>
      <c r="V61" s="35" t="s">
        <v>117</v>
      </c>
      <c r="W61" s="42"/>
      <c r="X61" s="42">
        <v>9353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ht="17.25">
      <c r="A62" s="11"/>
      <c r="B62" s="12">
        <v>321</v>
      </c>
      <c r="C62" s="36"/>
      <c r="D62" s="13"/>
      <c r="E62" s="14" t="s">
        <v>118</v>
      </c>
      <c r="F62" s="15">
        <v>289729</v>
      </c>
      <c r="G62" s="15"/>
      <c r="H62" s="15"/>
      <c r="I62" s="15"/>
      <c r="J62" s="15">
        <v>8584</v>
      </c>
      <c r="K62" s="15">
        <v>52731</v>
      </c>
      <c r="L62" s="15">
        <v>157726</v>
      </c>
      <c r="M62" s="15"/>
      <c r="N62" s="15"/>
      <c r="O62" s="15">
        <v>4152</v>
      </c>
      <c r="P62" s="15">
        <v>56830</v>
      </c>
      <c r="Q62" s="15">
        <v>2001</v>
      </c>
      <c r="R62" s="11"/>
      <c r="S62" s="12">
        <v>321</v>
      </c>
      <c r="T62" s="36"/>
      <c r="U62" s="13"/>
      <c r="V62" s="14" t="s">
        <v>118</v>
      </c>
      <c r="W62" s="15"/>
      <c r="X62" s="15">
        <v>7705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18" customFormat="1" ht="17.25">
      <c r="A63" s="31"/>
      <c r="B63" s="32">
        <v>322</v>
      </c>
      <c r="C63" s="33"/>
      <c r="D63" s="34"/>
      <c r="E63" s="35" t="s">
        <v>54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31"/>
      <c r="S63" s="32">
        <v>322</v>
      </c>
      <c r="T63" s="33"/>
      <c r="U63" s="34"/>
      <c r="V63" s="35" t="s">
        <v>54</v>
      </c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ht="17.25">
      <c r="A64" s="11"/>
      <c r="B64" s="12">
        <v>323</v>
      </c>
      <c r="C64" s="36"/>
      <c r="D64" s="13"/>
      <c r="E64" s="14" t="s">
        <v>55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1"/>
      <c r="S64" s="12">
        <v>323</v>
      </c>
      <c r="T64" s="36"/>
      <c r="U64" s="13"/>
      <c r="V64" s="14" t="s">
        <v>55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spans="1:34" s="18" customFormat="1" ht="17.25">
      <c r="A65" s="31"/>
      <c r="B65" s="32">
        <v>324</v>
      </c>
      <c r="C65" s="33"/>
      <c r="D65" s="34"/>
      <c r="E65" s="35" t="s">
        <v>56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31"/>
      <c r="S65" s="32">
        <v>324</v>
      </c>
      <c r="T65" s="33"/>
      <c r="U65" s="34"/>
      <c r="V65" s="35" t="s">
        <v>56</v>
      </c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ht="17.25">
      <c r="A66" s="11"/>
      <c r="B66" s="12">
        <v>331</v>
      </c>
      <c r="C66" s="36"/>
      <c r="D66" s="13"/>
      <c r="E66" s="14" t="s">
        <v>57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1"/>
      <c r="S66" s="12">
        <v>331</v>
      </c>
      <c r="T66" s="36"/>
      <c r="U66" s="13"/>
      <c r="V66" s="14" t="s">
        <v>57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s="18" customFormat="1" ht="17.25">
      <c r="A67" s="31"/>
      <c r="B67" s="32">
        <v>341</v>
      </c>
      <c r="C67" s="33"/>
      <c r="D67" s="34"/>
      <c r="E67" s="35" t="s">
        <v>58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31"/>
      <c r="S67" s="32">
        <v>341</v>
      </c>
      <c r="T67" s="33"/>
      <c r="U67" s="34"/>
      <c r="V67" s="35" t="s">
        <v>58</v>
      </c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:34" ht="17.25">
      <c r="A68" s="11"/>
      <c r="B68" s="12">
        <v>351</v>
      </c>
      <c r="C68" s="36"/>
      <c r="D68" s="13"/>
      <c r="E68" s="14" t="s">
        <v>59</v>
      </c>
      <c r="F68" s="15">
        <v>56090</v>
      </c>
      <c r="G68" s="15"/>
      <c r="H68" s="15"/>
      <c r="I68" s="15">
        <v>6791</v>
      </c>
      <c r="J68" s="15">
        <v>4255</v>
      </c>
      <c r="K68" s="15">
        <v>9572</v>
      </c>
      <c r="L68" s="15">
        <v>9740</v>
      </c>
      <c r="M68" s="15"/>
      <c r="N68" s="15"/>
      <c r="O68" s="15"/>
      <c r="P68" s="15">
        <v>2248</v>
      </c>
      <c r="Q68" s="15">
        <v>1154</v>
      </c>
      <c r="R68" s="11"/>
      <c r="S68" s="12">
        <v>351</v>
      </c>
      <c r="T68" s="36"/>
      <c r="U68" s="13"/>
      <c r="V68" s="14" t="s">
        <v>59</v>
      </c>
      <c r="W68" s="15"/>
      <c r="X68" s="15"/>
      <c r="Y68" s="15"/>
      <c r="Z68" s="15">
        <v>351</v>
      </c>
      <c r="AA68" s="15">
        <v>452</v>
      </c>
      <c r="AB68" s="15">
        <v>19660</v>
      </c>
      <c r="AC68" s="15"/>
      <c r="AD68" s="15"/>
      <c r="AE68" s="15"/>
      <c r="AF68" s="15"/>
      <c r="AG68" s="15"/>
      <c r="AH68" s="15">
        <v>1867</v>
      </c>
    </row>
    <row r="69" spans="1:34" s="18" customFormat="1" ht="17.25">
      <c r="A69" s="31"/>
      <c r="B69" s="32">
        <v>361</v>
      </c>
      <c r="C69" s="33"/>
      <c r="D69" s="34"/>
      <c r="E69" s="35" t="s">
        <v>60</v>
      </c>
      <c r="F69" s="42">
        <v>9380</v>
      </c>
      <c r="G69" s="42"/>
      <c r="H69" s="42"/>
      <c r="I69" s="42"/>
      <c r="J69" s="42">
        <v>5490</v>
      </c>
      <c r="K69" s="42"/>
      <c r="L69" s="42"/>
      <c r="M69" s="42"/>
      <c r="N69" s="42"/>
      <c r="O69" s="42">
        <v>2740</v>
      </c>
      <c r="P69" s="42"/>
      <c r="Q69" s="42"/>
      <c r="R69" s="31"/>
      <c r="S69" s="32">
        <v>361</v>
      </c>
      <c r="T69" s="33"/>
      <c r="U69" s="34"/>
      <c r="V69" s="35" t="s">
        <v>60</v>
      </c>
      <c r="W69" s="42"/>
      <c r="X69" s="42"/>
      <c r="Y69" s="42"/>
      <c r="Z69" s="42"/>
      <c r="AA69" s="42"/>
      <c r="AB69" s="42">
        <v>650</v>
      </c>
      <c r="AC69" s="42"/>
      <c r="AD69" s="42"/>
      <c r="AE69" s="42">
        <v>500</v>
      </c>
      <c r="AF69" s="42"/>
      <c r="AG69" s="42"/>
      <c r="AH69" s="42"/>
    </row>
    <row r="70" spans="1:34" ht="17.25">
      <c r="A70" s="11"/>
      <c r="B70" s="12">
        <v>371</v>
      </c>
      <c r="C70" s="36"/>
      <c r="D70" s="13"/>
      <c r="E70" s="14" t="s">
        <v>61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1"/>
      <c r="S70" s="12">
        <v>371</v>
      </c>
      <c r="T70" s="36"/>
      <c r="U70" s="13"/>
      <c r="V70" s="14" t="s">
        <v>61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</row>
    <row r="71" spans="1:34" s="18" customFormat="1" ht="17.25">
      <c r="A71" s="31">
        <v>6</v>
      </c>
      <c r="B71" s="32"/>
      <c r="C71" s="33"/>
      <c r="D71" s="34"/>
      <c r="E71" s="35" t="s">
        <v>62</v>
      </c>
      <c r="F71" s="42">
        <v>226887</v>
      </c>
      <c r="G71" s="42">
        <v>3636</v>
      </c>
      <c r="H71" s="42">
        <v>44687</v>
      </c>
      <c r="I71" s="42"/>
      <c r="J71" s="42"/>
      <c r="K71" s="42"/>
      <c r="L71" s="42">
        <v>53096</v>
      </c>
      <c r="M71" s="42">
        <v>1216</v>
      </c>
      <c r="N71" s="42">
        <v>18876</v>
      </c>
      <c r="O71" s="42">
        <v>604</v>
      </c>
      <c r="P71" s="42"/>
      <c r="Q71" s="42"/>
      <c r="R71" s="31">
        <v>6</v>
      </c>
      <c r="S71" s="32"/>
      <c r="T71" s="33"/>
      <c r="U71" s="34"/>
      <c r="V71" s="35" t="s">
        <v>62</v>
      </c>
      <c r="W71" s="42">
        <v>915</v>
      </c>
      <c r="X71" s="42"/>
      <c r="Y71" s="42">
        <v>5229</v>
      </c>
      <c r="Z71" s="42"/>
      <c r="AA71" s="42">
        <v>32857</v>
      </c>
      <c r="AB71" s="42">
        <v>4092</v>
      </c>
      <c r="AC71" s="42">
        <v>5656</v>
      </c>
      <c r="AD71" s="42">
        <v>47714</v>
      </c>
      <c r="AE71" s="42"/>
      <c r="AF71" s="42">
        <v>6227</v>
      </c>
      <c r="AG71" s="42"/>
      <c r="AH71" s="42">
        <v>2082</v>
      </c>
    </row>
    <row r="72" spans="1:34" ht="17.25">
      <c r="A72" s="11"/>
      <c r="B72" s="12">
        <v>381</v>
      </c>
      <c r="C72" s="36"/>
      <c r="D72" s="13"/>
      <c r="E72" s="14" t="s">
        <v>63</v>
      </c>
      <c r="F72" s="15">
        <v>219712</v>
      </c>
      <c r="G72" s="15">
        <v>3636</v>
      </c>
      <c r="H72" s="15">
        <v>44687</v>
      </c>
      <c r="I72" s="15"/>
      <c r="J72" s="15"/>
      <c r="K72" s="15"/>
      <c r="L72" s="15">
        <v>53096</v>
      </c>
      <c r="M72" s="15">
        <v>1216</v>
      </c>
      <c r="N72" s="15">
        <v>18876</v>
      </c>
      <c r="O72" s="15"/>
      <c r="P72" s="15"/>
      <c r="Q72" s="15"/>
      <c r="R72" s="11"/>
      <c r="S72" s="12">
        <v>381</v>
      </c>
      <c r="T72" s="36"/>
      <c r="U72" s="13"/>
      <c r="V72" s="14" t="s">
        <v>63</v>
      </c>
      <c r="W72" s="15"/>
      <c r="X72" s="15"/>
      <c r="Y72" s="15">
        <v>5229</v>
      </c>
      <c r="Z72" s="15"/>
      <c r="AA72" s="15">
        <v>32857</v>
      </c>
      <c r="AB72" s="15">
        <v>4092</v>
      </c>
      <c r="AC72" s="15"/>
      <c r="AD72" s="15">
        <v>47714</v>
      </c>
      <c r="AE72" s="15"/>
      <c r="AF72" s="15">
        <v>6227</v>
      </c>
      <c r="AG72" s="15"/>
      <c r="AH72" s="15">
        <v>2082</v>
      </c>
    </row>
    <row r="73" spans="1:34" s="18" customFormat="1" ht="17.25">
      <c r="A73" s="31"/>
      <c r="B73" s="32">
        <v>391</v>
      </c>
      <c r="C73" s="33"/>
      <c r="D73" s="34"/>
      <c r="E73" s="35" t="s">
        <v>64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1"/>
      <c r="S73" s="32">
        <v>391</v>
      </c>
      <c r="T73" s="33"/>
      <c r="U73" s="34"/>
      <c r="V73" s="35" t="s">
        <v>64</v>
      </c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4" ht="17.25">
      <c r="A74" s="11"/>
      <c r="B74" s="12">
        <v>401</v>
      </c>
      <c r="C74" s="36"/>
      <c r="D74" s="13"/>
      <c r="E74" s="14" t="s">
        <v>65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1"/>
      <c r="S74" s="12">
        <v>401</v>
      </c>
      <c r="T74" s="36"/>
      <c r="U74" s="13"/>
      <c r="V74" s="14" t="s">
        <v>65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</row>
    <row r="75" spans="1:34" s="18" customFormat="1" ht="17.25">
      <c r="A75" s="31"/>
      <c r="B75" s="32">
        <v>411</v>
      </c>
      <c r="C75" s="33"/>
      <c r="D75" s="34"/>
      <c r="E75" s="35" t="s">
        <v>66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31"/>
      <c r="S75" s="32">
        <v>411</v>
      </c>
      <c r="T75" s="33"/>
      <c r="U75" s="34"/>
      <c r="V75" s="35" t="s">
        <v>66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1:34" ht="17.25">
      <c r="A76" s="11"/>
      <c r="B76" s="12">
        <v>421</v>
      </c>
      <c r="C76" s="36"/>
      <c r="D76" s="13"/>
      <c r="E76" s="14" t="s">
        <v>67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1"/>
      <c r="S76" s="12">
        <v>421</v>
      </c>
      <c r="T76" s="36"/>
      <c r="U76" s="13"/>
      <c r="V76" s="14" t="s">
        <v>67</v>
      </c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:34" s="18" customFormat="1" ht="17.25">
      <c r="A77" s="31"/>
      <c r="B77" s="32">
        <v>422</v>
      </c>
      <c r="C77" s="33"/>
      <c r="D77" s="34"/>
      <c r="E77" s="35" t="s">
        <v>68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31"/>
      <c r="S77" s="32">
        <v>422</v>
      </c>
      <c r="T77" s="33"/>
      <c r="U77" s="34"/>
      <c r="V77" s="35" t="s">
        <v>68</v>
      </c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34" ht="17.25">
      <c r="A78" s="11"/>
      <c r="B78" s="12">
        <v>423</v>
      </c>
      <c r="C78" s="36"/>
      <c r="D78" s="13"/>
      <c r="E78" s="14" t="s">
        <v>69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1"/>
      <c r="S78" s="12">
        <v>423</v>
      </c>
      <c r="T78" s="36"/>
      <c r="U78" s="13"/>
      <c r="V78" s="14" t="s">
        <v>69</v>
      </c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:34" s="18" customFormat="1" ht="17.25">
      <c r="A79" s="31"/>
      <c r="B79" s="32">
        <v>424</v>
      </c>
      <c r="C79" s="33"/>
      <c r="D79" s="34"/>
      <c r="E79" s="35" t="s">
        <v>70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31"/>
      <c r="S79" s="32">
        <v>424</v>
      </c>
      <c r="T79" s="33"/>
      <c r="U79" s="34"/>
      <c r="V79" s="35" t="s">
        <v>70</v>
      </c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:34" ht="17.25">
      <c r="A80" s="11"/>
      <c r="B80" s="12">
        <v>425</v>
      </c>
      <c r="C80" s="36"/>
      <c r="D80" s="13"/>
      <c r="E80" s="14" t="s">
        <v>71</v>
      </c>
      <c r="F80" s="15">
        <v>7175</v>
      </c>
      <c r="G80" s="15"/>
      <c r="H80" s="15"/>
      <c r="I80" s="15"/>
      <c r="J80" s="15"/>
      <c r="K80" s="15"/>
      <c r="L80" s="15"/>
      <c r="M80" s="15"/>
      <c r="N80" s="15"/>
      <c r="O80" s="15">
        <v>604</v>
      </c>
      <c r="P80" s="15"/>
      <c r="Q80" s="15"/>
      <c r="R80" s="11"/>
      <c r="S80" s="12">
        <v>425</v>
      </c>
      <c r="T80" s="36"/>
      <c r="U80" s="13"/>
      <c r="V80" s="14" t="s">
        <v>71</v>
      </c>
      <c r="W80" s="15">
        <v>915</v>
      </c>
      <c r="X80" s="15"/>
      <c r="Y80" s="15"/>
      <c r="Z80" s="15"/>
      <c r="AA80" s="15"/>
      <c r="AB80" s="15"/>
      <c r="AC80" s="15">
        <v>5656</v>
      </c>
      <c r="AD80" s="15"/>
      <c r="AE80" s="15"/>
      <c r="AF80" s="15"/>
      <c r="AG80" s="15"/>
      <c r="AH80" s="15"/>
    </row>
    <row r="81" spans="1:34" s="18" customFormat="1" ht="17.25">
      <c r="A81" s="31">
        <v>7</v>
      </c>
      <c r="B81" s="32"/>
      <c r="C81" s="33"/>
      <c r="D81" s="34"/>
      <c r="E81" s="35" t="s">
        <v>72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31">
        <v>7</v>
      </c>
      <c r="S81" s="32"/>
      <c r="T81" s="33"/>
      <c r="U81" s="34"/>
      <c r="V81" s="35" t="s">
        <v>72</v>
      </c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1:34" ht="17.25">
      <c r="A82" s="11"/>
      <c r="B82" s="12">
        <v>431</v>
      </c>
      <c r="C82" s="36"/>
      <c r="D82" s="13"/>
      <c r="E82" s="14" t="s">
        <v>73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1"/>
      <c r="S82" s="12">
        <v>431</v>
      </c>
      <c r="T82" s="36"/>
      <c r="U82" s="13"/>
      <c r="V82" s="14" t="s">
        <v>73</v>
      </c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:34" s="18" customFormat="1" ht="17.25">
      <c r="A83" s="31"/>
      <c r="B83" s="32">
        <v>441</v>
      </c>
      <c r="C83" s="33"/>
      <c r="D83" s="34"/>
      <c r="E83" s="35" t="s">
        <v>74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31"/>
      <c r="S83" s="32">
        <v>441</v>
      </c>
      <c r="T83" s="33"/>
      <c r="U83" s="34"/>
      <c r="V83" s="35" t="s">
        <v>74</v>
      </c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17.25">
      <c r="A84" s="11"/>
      <c r="B84" s="12">
        <v>442</v>
      </c>
      <c r="C84" s="36"/>
      <c r="D84" s="13"/>
      <c r="E84" s="14" t="s">
        <v>75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1"/>
      <c r="S84" s="12">
        <v>442</v>
      </c>
      <c r="T84" s="36"/>
      <c r="U84" s="13"/>
      <c r="V84" s="14" t="s">
        <v>75</v>
      </c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s="18" customFormat="1" ht="17.25">
      <c r="A85" s="31"/>
      <c r="B85" s="32">
        <v>443</v>
      </c>
      <c r="C85" s="33"/>
      <c r="D85" s="34"/>
      <c r="E85" s="35" t="s">
        <v>76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31"/>
      <c r="S85" s="32">
        <v>443</v>
      </c>
      <c r="T85" s="33"/>
      <c r="U85" s="34"/>
      <c r="V85" s="35" t="s">
        <v>76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</row>
    <row r="86" spans="1:34" ht="17.25">
      <c r="A86" s="11"/>
      <c r="B86" s="12">
        <v>444</v>
      </c>
      <c r="C86" s="36"/>
      <c r="D86" s="13"/>
      <c r="E86" s="14" t="s">
        <v>77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1"/>
      <c r="S86" s="12">
        <v>444</v>
      </c>
      <c r="T86" s="36"/>
      <c r="U86" s="13"/>
      <c r="V86" s="14" t="s">
        <v>77</v>
      </c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:34" s="18" customFormat="1" ht="17.25">
      <c r="A87" s="31"/>
      <c r="B87" s="32">
        <v>451</v>
      </c>
      <c r="C87" s="33"/>
      <c r="D87" s="34"/>
      <c r="E87" s="35" t="s">
        <v>78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31"/>
      <c r="S87" s="32">
        <v>451</v>
      </c>
      <c r="T87" s="33"/>
      <c r="U87" s="34"/>
      <c r="V87" s="35" t="s">
        <v>78</v>
      </c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</row>
    <row r="88" spans="1:34" ht="17.25">
      <c r="A88" s="11"/>
      <c r="B88" s="12">
        <v>461</v>
      </c>
      <c r="C88" s="36"/>
      <c r="D88" s="13"/>
      <c r="E88" s="14" t="s">
        <v>79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1"/>
      <c r="S88" s="12">
        <v>461</v>
      </c>
      <c r="T88" s="36"/>
      <c r="U88" s="13"/>
      <c r="V88" s="14" t="s">
        <v>79</v>
      </c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:34" s="18" customFormat="1" ht="17.25">
      <c r="A89" s="31"/>
      <c r="B89" s="32">
        <v>471</v>
      </c>
      <c r="C89" s="33"/>
      <c r="D89" s="34"/>
      <c r="E89" s="35" t="s">
        <v>80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31"/>
      <c r="S89" s="32">
        <v>471</v>
      </c>
      <c r="T89" s="33"/>
      <c r="U89" s="34"/>
      <c r="V89" s="35" t="s">
        <v>80</v>
      </c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4" ht="17.25">
      <c r="A90" s="11">
        <v>8</v>
      </c>
      <c r="B90" s="12"/>
      <c r="C90" s="36"/>
      <c r="D90" s="13"/>
      <c r="E90" s="14" t="s">
        <v>81</v>
      </c>
      <c r="F90" s="15">
        <v>1906</v>
      </c>
      <c r="G90" s="15"/>
      <c r="H90" s="15"/>
      <c r="I90" s="15"/>
      <c r="J90" s="15"/>
      <c r="K90" s="15">
        <v>410</v>
      </c>
      <c r="L90" s="15"/>
      <c r="M90" s="15"/>
      <c r="N90" s="15"/>
      <c r="O90" s="15"/>
      <c r="P90" s="15"/>
      <c r="Q90" s="15"/>
      <c r="R90" s="11">
        <v>8</v>
      </c>
      <c r="S90" s="12"/>
      <c r="T90" s="36"/>
      <c r="U90" s="13"/>
      <c r="V90" s="14" t="s">
        <v>81</v>
      </c>
      <c r="W90" s="15">
        <v>1496</v>
      </c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s="18" customFormat="1" ht="17.25">
      <c r="A91" s="31"/>
      <c r="B91" s="32">
        <v>481</v>
      </c>
      <c r="C91" s="33"/>
      <c r="D91" s="34"/>
      <c r="E91" s="35" t="s">
        <v>82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31"/>
      <c r="S91" s="32">
        <v>481</v>
      </c>
      <c r="T91" s="33"/>
      <c r="U91" s="34"/>
      <c r="V91" s="35" t="s">
        <v>82</v>
      </c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 spans="1:34" ht="17.25">
      <c r="A92" s="11"/>
      <c r="B92" s="12">
        <v>491</v>
      </c>
      <c r="C92" s="36"/>
      <c r="D92" s="13"/>
      <c r="E92" s="14" t="s">
        <v>83</v>
      </c>
      <c r="F92" s="15">
        <v>1906</v>
      </c>
      <c r="G92" s="15"/>
      <c r="H92" s="15"/>
      <c r="I92" s="15"/>
      <c r="J92" s="15"/>
      <c r="K92" s="15">
        <v>410</v>
      </c>
      <c r="L92" s="15"/>
      <c r="M92" s="15"/>
      <c r="N92" s="15"/>
      <c r="O92" s="15"/>
      <c r="P92" s="15"/>
      <c r="Q92" s="15"/>
      <c r="R92" s="11"/>
      <c r="S92" s="12">
        <v>491</v>
      </c>
      <c r="T92" s="36"/>
      <c r="U92" s="13"/>
      <c r="V92" s="14" t="s">
        <v>83</v>
      </c>
      <c r="W92" s="15">
        <v>1496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:34" s="18" customFormat="1" ht="17.25">
      <c r="A93" s="31"/>
      <c r="B93" s="32">
        <v>501</v>
      </c>
      <c r="C93" s="33"/>
      <c r="D93" s="34"/>
      <c r="E93" s="35" t="s">
        <v>84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31"/>
      <c r="S93" s="32">
        <v>501</v>
      </c>
      <c r="T93" s="33"/>
      <c r="U93" s="34"/>
      <c r="V93" s="35" t="s">
        <v>84</v>
      </c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</row>
    <row r="94" spans="1:34" ht="17.25">
      <c r="A94" s="11"/>
      <c r="B94" s="12">
        <v>511</v>
      </c>
      <c r="C94" s="36"/>
      <c r="D94" s="13"/>
      <c r="E94" s="14" t="s">
        <v>85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1"/>
      <c r="S94" s="12">
        <v>511</v>
      </c>
      <c r="T94" s="36"/>
      <c r="U94" s="13"/>
      <c r="V94" s="14" t="s">
        <v>85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:34" s="18" customFormat="1" ht="17.25">
      <c r="A95" s="31"/>
      <c r="B95" s="32">
        <v>512</v>
      </c>
      <c r="C95" s="33"/>
      <c r="D95" s="34"/>
      <c r="E95" s="35" t="s">
        <v>86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31"/>
      <c r="S95" s="32">
        <v>512</v>
      </c>
      <c r="T95" s="33"/>
      <c r="U95" s="34"/>
      <c r="V95" s="35" t="s">
        <v>86</v>
      </c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1:34" ht="17.25">
      <c r="A96" s="11"/>
      <c r="B96" s="12">
        <v>521</v>
      </c>
      <c r="C96" s="36"/>
      <c r="D96" s="13"/>
      <c r="E96" s="14" t="s">
        <v>87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1"/>
      <c r="S96" s="12">
        <v>521</v>
      </c>
      <c r="T96" s="36"/>
      <c r="U96" s="13"/>
      <c r="V96" s="14" t="s">
        <v>87</v>
      </c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:34" s="18" customFormat="1" ht="17.25">
      <c r="A97" s="31"/>
      <c r="B97" s="32">
        <v>531</v>
      </c>
      <c r="C97" s="33"/>
      <c r="D97" s="34"/>
      <c r="E97" s="35" t="s">
        <v>88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31"/>
      <c r="S97" s="32">
        <v>531</v>
      </c>
      <c r="T97" s="33"/>
      <c r="U97" s="34"/>
      <c r="V97" s="35" t="s">
        <v>88</v>
      </c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</row>
    <row r="98" spans="1:34" ht="17.25">
      <c r="A98" s="11">
        <v>9</v>
      </c>
      <c r="B98" s="12"/>
      <c r="C98" s="36"/>
      <c r="D98" s="13"/>
      <c r="E98" s="14" t="s">
        <v>89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1">
        <v>9</v>
      </c>
      <c r="S98" s="12"/>
      <c r="T98" s="36"/>
      <c r="U98" s="13"/>
      <c r="V98" s="14" t="s">
        <v>89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s="18" customFormat="1" ht="17.25">
      <c r="A99" s="31"/>
      <c r="B99" s="32">
        <v>541</v>
      </c>
      <c r="C99" s="33"/>
      <c r="D99" s="34"/>
      <c r="E99" s="35" t="s">
        <v>89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31"/>
      <c r="S99" s="32">
        <v>541</v>
      </c>
      <c r="T99" s="33"/>
      <c r="U99" s="34"/>
      <c r="V99" s="35" t="s">
        <v>89</v>
      </c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0" spans="1:34" ht="17.25">
      <c r="A100" s="48"/>
      <c r="B100" s="49"/>
      <c r="C100" s="49"/>
      <c r="D100" s="50"/>
      <c r="E100" s="51" t="s">
        <v>90</v>
      </c>
      <c r="F100" s="52">
        <v>100</v>
      </c>
      <c r="G100" s="52">
        <f>G8/$F$8*100</f>
        <v>0.6356326640015457</v>
      </c>
      <c r="H100" s="52">
        <f aca="true" t="shared" si="0" ref="H100:Q100">H8/$F$8*100</f>
        <v>1.9667993945601074</v>
      </c>
      <c r="I100" s="52">
        <f t="shared" si="0"/>
        <v>0.29889083376502545</v>
      </c>
      <c r="J100" s="52">
        <f t="shared" si="0"/>
        <v>2.670035698771207</v>
      </c>
      <c r="K100" s="52">
        <f t="shared" si="0"/>
        <v>11.729715717010105</v>
      </c>
      <c r="L100" s="52">
        <f t="shared" si="0"/>
        <v>27.132122424206678</v>
      </c>
      <c r="M100" s="52">
        <f t="shared" si="0"/>
        <v>0.05351954849922999</v>
      </c>
      <c r="N100" s="52">
        <f t="shared" si="0"/>
        <v>1.5554558910454666</v>
      </c>
      <c r="O100" s="52">
        <f t="shared" si="0"/>
        <v>0.9163022041163399</v>
      </c>
      <c r="P100" s="52">
        <f t="shared" si="0"/>
        <v>17.57791473578904</v>
      </c>
      <c r="Q100" s="52">
        <f t="shared" si="0"/>
        <v>2.4130010250578</v>
      </c>
      <c r="R100" s="48"/>
      <c r="S100" s="49"/>
      <c r="T100" s="49"/>
      <c r="U100" s="50"/>
      <c r="V100" s="51" t="s">
        <v>90</v>
      </c>
      <c r="W100" s="52">
        <f>W8/$F$8*100</f>
        <v>4.402158915208046</v>
      </c>
      <c r="X100" s="52">
        <f aca="true" t="shared" si="1" ref="X100:AH100">X8/$F$8*100</f>
        <v>0.8388396997095596</v>
      </c>
      <c r="Y100" s="52">
        <f t="shared" si="1"/>
        <v>0.23014286110400795</v>
      </c>
      <c r="Z100" s="52">
        <f t="shared" si="1"/>
        <v>0.01544848809476129</v>
      </c>
      <c r="AA100" s="52">
        <f>AA8/$F$8*100</f>
        <v>1.4820425630054044</v>
      </c>
      <c r="AB100" s="52">
        <f t="shared" si="1"/>
        <v>18.290657801904608</v>
      </c>
      <c r="AC100" s="52">
        <f t="shared" si="1"/>
        <v>0.24893632097997112</v>
      </c>
      <c r="AD100" s="52">
        <f t="shared" si="1"/>
        <v>2.1000260995824505</v>
      </c>
      <c r="AE100" s="52">
        <f t="shared" si="1"/>
        <v>3.1484106762696698</v>
      </c>
      <c r="AF100" s="52">
        <f t="shared" si="1"/>
        <v>0.27406762212557995</v>
      </c>
      <c r="AG100" s="52">
        <f t="shared" si="1"/>
        <v>1.8460723209306769</v>
      </c>
      <c r="AH100" s="52">
        <f t="shared" si="1"/>
        <v>0.17380649426271322</v>
      </c>
    </row>
    <row r="101" spans="1:34" ht="18.75">
      <c r="A101" s="31"/>
      <c r="B101" s="32"/>
      <c r="C101" s="33"/>
      <c r="D101" s="34"/>
      <c r="E101" s="35" t="s">
        <v>119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31"/>
      <c r="S101" s="32"/>
      <c r="T101" s="33"/>
      <c r="U101" s="34"/>
      <c r="V101" s="35" t="s">
        <v>119</v>
      </c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34" ht="18.75">
      <c r="A102" s="11"/>
      <c r="B102" s="12"/>
      <c r="C102" s="36"/>
      <c r="D102" s="13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1"/>
      <c r="S102" s="12"/>
      <c r="T102" s="36"/>
      <c r="U102" s="13"/>
      <c r="V102" s="14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spans="1:34" ht="18.75">
      <c r="A103" s="31"/>
      <c r="B103" s="32"/>
      <c r="C103" s="33"/>
      <c r="D103" s="34"/>
      <c r="E103" s="35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31"/>
      <c r="S103" s="32"/>
      <c r="T103" s="33"/>
      <c r="U103" s="34"/>
      <c r="V103" s="3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34" ht="18.75">
      <c r="A104" s="11"/>
      <c r="B104" s="12"/>
      <c r="C104" s="36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1"/>
      <c r="S104" s="12"/>
      <c r="T104" s="36"/>
      <c r="U104" s="13"/>
      <c r="V104" s="14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spans="1:34" ht="18.75">
      <c r="A105" s="37"/>
      <c r="B105" s="38"/>
      <c r="C105" s="39"/>
      <c r="D105" s="40"/>
      <c r="E105" s="41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37"/>
      <c r="S105" s="38"/>
      <c r="T105" s="39"/>
      <c r="U105" s="40"/>
      <c r="V105" s="41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</sheetData>
  <sheetProtection/>
  <mergeCells count="28">
    <mergeCell ref="B1:P2"/>
    <mergeCell ref="S1:AG2"/>
    <mergeCell ref="F5:F7"/>
    <mergeCell ref="G5:G7"/>
    <mergeCell ref="H5:H7"/>
    <mergeCell ref="I5:I7"/>
    <mergeCell ref="J5:J7"/>
    <mergeCell ref="K5:K7"/>
    <mergeCell ref="P5:P7"/>
    <mergeCell ref="Q5:Q7"/>
    <mergeCell ref="R4:V4"/>
    <mergeCell ref="A4:E4"/>
    <mergeCell ref="L5:L7"/>
    <mergeCell ref="M5:M7"/>
    <mergeCell ref="N5:N7"/>
    <mergeCell ref="O5:O7"/>
    <mergeCell ref="AA5:AA7"/>
    <mergeCell ref="AB5:AB7"/>
    <mergeCell ref="AC5:AC7"/>
    <mergeCell ref="AD5:AD7"/>
    <mergeCell ref="W5:W7"/>
    <mergeCell ref="X5:X7"/>
    <mergeCell ref="Y5:Y7"/>
    <mergeCell ref="Z5:Z7"/>
    <mergeCell ref="AE5:AE7"/>
    <mergeCell ref="AF5:AF7"/>
    <mergeCell ref="AG5:AG7"/>
    <mergeCell ref="AH5:AH7"/>
  </mergeCells>
  <printOptions/>
  <pageMargins left="0.5511811023622047" right="0.4724409448818898" top="0.3937007874015748" bottom="0.5511811023622047" header="0.31496062992125984" footer="0.31496062992125984"/>
  <pageSetup firstPageNumber="60" useFirstPageNumber="1" horizontalDpi="600" verticalDpi="600" orientation="portrait" paperSize="9" scale="48" r:id="rId1"/>
  <headerFooter alignWithMargins="0">
    <oddFooter>&amp;C&amp;"ＭＳ Ｐ明朝,標準"&amp;24&amp;P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2019-02-13T00:24:03Z</cp:lastPrinted>
  <dcterms:created xsi:type="dcterms:W3CDTF">2011-01-27T01:40:24Z</dcterms:created>
  <dcterms:modified xsi:type="dcterms:W3CDTF">2019-02-13T00:25:46Z</dcterms:modified>
  <cp:category/>
  <cp:version/>
  <cp:contentType/>
  <cp:contentStatus/>
</cp:coreProperties>
</file>