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集計表" sheetId="1" r:id="rId1"/>
  </sheets>
  <externalReferences>
    <externalReference r:id="rId4"/>
  </externalReferences>
  <definedNames>
    <definedName name="HYODAI">#REF!</definedName>
    <definedName name="MEISAI">#REF!</definedName>
    <definedName name="month01">#REF!</definedName>
    <definedName name="month02">#REF!</definedName>
    <definedName name="month03">#REF!</definedName>
    <definedName name="month04">#REF!</definedName>
    <definedName name="month05">#REF!</definedName>
    <definedName name="month06">#REF!</definedName>
    <definedName name="month07">#REF!</definedName>
    <definedName name="month08">#REF!</definedName>
    <definedName name="month09">#REF!</definedName>
    <definedName name="month10">#REF!</definedName>
    <definedName name="month11">#REF!</definedName>
    <definedName name="month12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<sst xmlns="http://schemas.openxmlformats.org/spreadsheetml/2006/main" count="80" uniqueCount="40">
  <si>
    <t>入港船舶の集計表</t>
  </si>
  <si>
    <t>区分</t>
  </si>
  <si>
    <t>計</t>
  </si>
  <si>
    <t>外航商船</t>
  </si>
  <si>
    <t>船種</t>
  </si>
  <si>
    <t>貸客船</t>
  </si>
  <si>
    <t>貨物船</t>
  </si>
  <si>
    <t>隻   数
    (隻)</t>
  </si>
  <si>
    <t>総　ト　ン　数
　　　　　　　(トン）</t>
  </si>
  <si>
    <t>30,000総トン以上</t>
  </si>
  <si>
    <t>20.000総トン以上</t>
  </si>
  <si>
    <t>10.000総トン以上</t>
  </si>
  <si>
    <t>6.000総トン以上</t>
  </si>
  <si>
    <t>3.000総トン以上</t>
  </si>
  <si>
    <t>1.000総トン以上</t>
  </si>
  <si>
    <t>500総トン以上</t>
  </si>
  <si>
    <t>100総トン以上</t>
  </si>
  <si>
    <t>5総トン以上</t>
  </si>
  <si>
    <t>構成比</t>
  </si>
  <si>
    <t>前年対比</t>
  </si>
  <si>
    <t>漁船</t>
  </si>
  <si>
    <t>避難船</t>
  </si>
  <si>
    <t>その他</t>
  </si>
  <si>
    <t>隻   数
    (％)</t>
  </si>
  <si>
    <t>総　ト　ン　数
　　　　　　  (％)</t>
  </si>
  <si>
    <t>隻   数
   (％)</t>
  </si>
  <si>
    <t>総　ト　ン　数
　　　　　　　  (％)</t>
  </si>
  <si>
    <t xml:space="preserve">-      </t>
  </si>
  <si>
    <t xml:space="preserve">-         </t>
  </si>
  <si>
    <t>（%）</t>
  </si>
  <si>
    <t xml:space="preserve">-      </t>
  </si>
  <si>
    <t xml:space="preserve">-         </t>
  </si>
  <si>
    <t>内    航    商    船</t>
  </si>
  <si>
    <t>平成28年　1月～平成28年　12月</t>
  </si>
  <si>
    <t>客船</t>
  </si>
  <si>
    <t>カーフェリー</t>
  </si>
  <si>
    <t>（%）</t>
  </si>
  <si>
    <t xml:space="preserve">-      </t>
  </si>
  <si>
    <t xml:space="preserve">-         </t>
  </si>
  <si>
    <t xml:space="preserve">-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</si>
</sst>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40"/>
      <name val="ＭＳ Ｐ明朝"/>
      <family val="1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6" xfId="0" applyFont="1" applyFill="1" applyBorder="1" applyAlignment="1">
      <alignment horizontal="right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177" fontId="4" fillId="24" borderId="19" xfId="0" applyNumberFormat="1" applyFont="1" applyFill="1" applyBorder="1" applyAlignment="1">
      <alignment horizontal="right"/>
    </xf>
    <xf numFmtId="177" fontId="4" fillId="24" borderId="14" xfId="0" applyNumberFormat="1" applyFont="1" applyFill="1" applyBorder="1" applyAlignment="1">
      <alignment horizontal="right"/>
    </xf>
    <xf numFmtId="177" fontId="4" fillId="24" borderId="12" xfId="0" applyNumberFormat="1" applyFont="1" applyFill="1" applyBorder="1" applyAlignment="1">
      <alignment horizontal="right"/>
    </xf>
    <xf numFmtId="177" fontId="4" fillId="24" borderId="17" xfId="0" applyNumberFormat="1" applyFont="1" applyFill="1" applyBorder="1" applyAlignment="1">
      <alignment horizontal="right"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 horizontal="distributed"/>
    </xf>
    <xf numFmtId="0" fontId="6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18" xfId="0" applyFont="1" applyFill="1" applyBorder="1" applyAlignment="1">
      <alignment/>
    </xf>
    <xf numFmtId="0" fontId="4" fillId="24" borderId="0" xfId="60" applyFont="1" applyFill="1" applyAlignment="1">
      <alignment/>
      <protection/>
    </xf>
    <xf numFmtId="0" fontId="2" fillId="24" borderId="18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176" fontId="4" fillId="24" borderId="18" xfId="0" applyNumberFormat="1" applyFont="1" applyFill="1" applyBorder="1" applyAlignment="1">
      <alignment horizontal="right"/>
    </xf>
    <xf numFmtId="0" fontId="5" fillId="24" borderId="0" xfId="0" applyFont="1" applyFill="1" applyAlignment="1">
      <alignment horizontal="center"/>
    </xf>
    <xf numFmtId="0" fontId="2" fillId="24" borderId="16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distributed" vertical="center"/>
    </xf>
    <xf numFmtId="0" fontId="4" fillId="24" borderId="16" xfId="0" applyFont="1" applyFill="1" applyBorder="1" applyAlignment="1">
      <alignment horizontal="distributed" vertical="center"/>
    </xf>
    <xf numFmtId="0" fontId="4" fillId="24" borderId="20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distributed"/>
    </xf>
    <xf numFmtId="0" fontId="4" fillId="24" borderId="16" xfId="0" applyFont="1" applyFill="1" applyBorder="1" applyAlignment="1">
      <alignment horizontal="distributed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176" fontId="4" fillId="24" borderId="20" xfId="0" applyNumberFormat="1" applyFont="1" applyFill="1" applyBorder="1" applyAlignment="1">
      <alignment horizontal="right"/>
    </xf>
    <xf numFmtId="176" fontId="4" fillId="24" borderId="19" xfId="0" applyNumberFormat="1" applyFont="1" applyFill="1" applyBorder="1" applyAlignment="1">
      <alignment horizontal="right"/>
    </xf>
    <xf numFmtId="176" fontId="4" fillId="24" borderId="10" xfId="0" applyNumberFormat="1" applyFont="1" applyFill="1" applyBorder="1" applyAlignment="1">
      <alignment horizontal="right"/>
    </xf>
    <xf numFmtId="176" fontId="4" fillId="24" borderId="11" xfId="0" applyNumberFormat="1" applyFont="1" applyFill="1" applyBorder="1" applyAlignment="1">
      <alignment horizontal="right"/>
    </xf>
    <xf numFmtId="176" fontId="4" fillId="24" borderId="12" xfId="0" applyNumberFormat="1" applyFont="1" applyFill="1" applyBorder="1" applyAlignment="1">
      <alignment horizontal="right"/>
    </xf>
    <xf numFmtId="176" fontId="4" fillId="24" borderId="13" xfId="0" applyNumberFormat="1" applyFont="1" applyFill="1" applyBorder="1" applyAlignment="1">
      <alignment horizontal="right"/>
    </xf>
    <xf numFmtId="176" fontId="4" fillId="24" borderId="0" xfId="0" applyNumberFormat="1" applyFont="1" applyFill="1" applyBorder="1" applyAlignment="1">
      <alignment horizontal="right"/>
    </xf>
    <xf numFmtId="176" fontId="4" fillId="24" borderId="14" xfId="0" applyNumberFormat="1" applyFont="1" applyFill="1" applyBorder="1" applyAlignment="1">
      <alignment horizontal="right"/>
    </xf>
    <xf numFmtId="176" fontId="4" fillId="24" borderId="15" xfId="0" applyNumberFormat="1" applyFont="1" applyFill="1" applyBorder="1" applyAlignment="1">
      <alignment horizontal="right"/>
    </xf>
    <xf numFmtId="176" fontId="4" fillId="24" borderId="16" xfId="0" applyNumberFormat="1" applyFont="1" applyFill="1" applyBorder="1" applyAlignment="1">
      <alignment horizontal="right"/>
    </xf>
    <xf numFmtId="176" fontId="4" fillId="24" borderId="17" xfId="0" applyNumberFormat="1" applyFont="1" applyFill="1" applyBorder="1" applyAlignment="1">
      <alignment horizontal="right"/>
    </xf>
    <xf numFmtId="0" fontId="2" fillId="24" borderId="20" xfId="0" applyFont="1" applyFill="1" applyBorder="1" applyAlignment="1">
      <alignment horizontal="distributed"/>
    </xf>
    <xf numFmtId="0" fontId="2" fillId="24" borderId="20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177" fontId="4" fillId="24" borderId="18" xfId="0" applyNumberFormat="1" applyFont="1" applyFill="1" applyBorder="1" applyAlignment="1">
      <alignment horizontal="right"/>
    </xf>
    <xf numFmtId="177" fontId="4" fillId="24" borderId="20" xfId="0" applyNumberFormat="1" applyFont="1" applyFill="1" applyBorder="1" applyAlignment="1">
      <alignment horizontal="right"/>
    </xf>
    <xf numFmtId="177" fontId="4" fillId="24" borderId="19" xfId="0" applyNumberFormat="1" applyFont="1" applyFill="1" applyBorder="1" applyAlignment="1">
      <alignment horizontal="right"/>
    </xf>
    <xf numFmtId="0" fontId="2" fillId="24" borderId="16" xfId="0" applyFont="1" applyFill="1" applyBorder="1" applyAlignment="1">
      <alignment horizontal="distributed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177" fontId="4" fillId="24" borderId="18" xfId="0" applyNumberFormat="1" applyFont="1" applyFill="1" applyBorder="1" applyAlignment="1" quotePrefix="1">
      <alignment horizontal="right"/>
    </xf>
    <xf numFmtId="177" fontId="4" fillId="24" borderId="10" xfId="0" applyNumberFormat="1" applyFont="1" applyFill="1" applyBorder="1" applyAlignment="1">
      <alignment horizontal="right"/>
    </xf>
    <xf numFmtId="177" fontId="4" fillId="24" borderId="11" xfId="0" applyNumberFormat="1" applyFont="1" applyFill="1" applyBorder="1" applyAlignment="1">
      <alignment horizontal="right"/>
    </xf>
    <xf numFmtId="177" fontId="4" fillId="24" borderId="12" xfId="0" applyNumberFormat="1" applyFont="1" applyFill="1" applyBorder="1" applyAlignment="1">
      <alignment horizontal="right"/>
    </xf>
    <xf numFmtId="177" fontId="4" fillId="24" borderId="13" xfId="0" applyNumberFormat="1" applyFont="1" applyFill="1" applyBorder="1" applyAlignment="1">
      <alignment horizontal="right"/>
    </xf>
    <xf numFmtId="177" fontId="4" fillId="24" borderId="0" xfId="0" applyNumberFormat="1" applyFont="1" applyFill="1" applyBorder="1" applyAlignment="1">
      <alignment horizontal="right"/>
    </xf>
    <xf numFmtId="177" fontId="4" fillId="24" borderId="14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 horizontal="distributed"/>
    </xf>
    <xf numFmtId="0" fontId="2" fillId="24" borderId="0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177" fontId="4" fillId="24" borderId="15" xfId="0" applyNumberFormat="1" applyFont="1" applyFill="1" applyBorder="1" applyAlignment="1">
      <alignment horizontal="right"/>
    </xf>
    <xf numFmtId="177" fontId="4" fillId="24" borderId="16" xfId="0" applyNumberFormat="1" applyFont="1" applyFill="1" applyBorder="1" applyAlignment="1">
      <alignment horizontal="right"/>
    </xf>
    <xf numFmtId="177" fontId="4" fillId="24" borderId="17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帳票サンプル200701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4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データワーク"/>
      <sheetName val="共通ワーク"/>
      <sheetName val="入港船舶の集計表"/>
      <sheetName val="帳票レイアウト"/>
      <sheetName val="SQL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37"/>
  <sheetViews>
    <sheetView tabSelected="1" view="pageBreakPreview" zoomScale="60" workbookViewId="0" topLeftCell="A1">
      <selection activeCell="AJ4" sqref="AJ4"/>
    </sheetView>
  </sheetViews>
  <sheetFormatPr defaultColWidth="9.00390625" defaultRowHeight="13.5"/>
  <cols>
    <col min="1" max="7" width="3.50390625" style="0" customWidth="1"/>
    <col min="8" max="10" width="4.625" style="0" customWidth="1"/>
    <col min="11" max="25" width="3.50390625" style="0" customWidth="1"/>
    <col min="26" max="28" width="3.625" style="0" customWidth="1"/>
    <col min="29" max="34" width="3.125" style="0" customWidth="1"/>
    <col min="35" max="37" width="4.00390625" style="0" customWidth="1"/>
    <col min="38" max="43" width="3.50390625" style="0" customWidth="1"/>
    <col min="44" max="46" width="4.375" style="0" customWidth="1"/>
    <col min="47" max="52" width="3.125" style="0" customWidth="1"/>
    <col min="53" max="55" width="3.50390625" style="0" customWidth="1"/>
    <col min="56" max="61" width="3.375" style="0" customWidth="1"/>
  </cols>
  <sheetData>
    <row r="2" spans="1:61" ht="48.75" customHeight="1">
      <c r="A2" s="30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30"/>
    </row>
    <row r="3" spans="1:61" ht="48.75" customHeight="1">
      <c r="A3" s="30"/>
      <c r="B3" s="33"/>
      <c r="C3" s="33"/>
      <c r="D3" s="3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  <c r="T3" s="31"/>
      <c r="U3" s="31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1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</row>
    <row r="4" spans="1:61" ht="48.75" customHeight="1">
      <c r="A4" s="30"/>
      <c r="B4" s="33"/>
      <c r="C4" s="33"/>
      <c r="D4" s="33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31"/>
      <c r="U4" s="31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1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</row>
    <row r="5" spans="1:61" ht="48.75" customHeight="1">
      <c r="A5" s="34"/>
      <c r="B5" s="37" t="s">
        <v>33</v>
      </c>
      <c r="C5" s="33"/>
      <c r="D5" s="33"/>
      <c r="E5" s="33"/>
      <c r="F5" s="33"/>
      <c r="G5" s="35"/>
      <c r="H5" s="35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4"/>
      <c r="BB5" s="34"/>
      <c r="BC5" s="43"/>
      <c r="BD5" s="43"/>
      <c r="BE5" s="43"/>
      <c r="BF5" s="43"/>
      <c r="BG5" s="43"/>
      <c r="BH5" s="43"/>
      <c r="BI5" s="43"/>
    </row>
    <row r="6" spans="1:61" ht="48.75" customHeight="1">
      <c r="A6" s="15"/>
      <c r="B6" s="16"/>
      <c r="C6" s="16"/>
      <c r="D6" s="16"/>
      <c r="E6" s="16" t="s">
        <v>1</v>
      </c>
      <c r="F6" s="16"/>
      <c r="G6" s="17"/>
      <c r="H6" s="15"/>
      <c r="I6" s="16"/>
      <c r="J6" s="16"/>
      <c r="K6" s="16"/>
      <c r="L6" s="44" t="s">
        <v>2</v>
      </c>
      <c r="M6" s="16"/>
      <c r="N6" s="16"/>
      <c r="O6" s="16"/>
      <c r="P6" s="17"/>
      <c r="Q6" s="15"/>
      <c r="R6" s="46" t="s">
        <v>3</v>
      </c>
      <c r="S6" s="46"/>
      <c r="T6" s="46"/>
      <c r="U6" s="46"/>
      <c r="V6" s="46"/>
      <c r="W6" s="46"/>
      <c r="X6" s="46"/>
      <c r="Y6" s="17"/>
      <c r="Z6" s="18"/>
      <c r="AA6" s="48" t="s">
        <v>32</v>
      </c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19"/>
    </row>
    <row r="7" spans="1:61" ht="48.75" customHeight="1">
      <c r="A7" s="20"/>
      <c r="B7" s="21" t="s">
        <v>4</v>
      </c>
      <c r="C7" s="21"/>
      <c r="D7" s="21"/>
      <c r="E7" s="21"/>
      <c r="F7" s="21"/>
      <c r="G7" s="22"/>
      <c r="H7" s="23"/>
      <c r="I7" s="24"/>
      <c r="J7" s="24"/>
      <c r="K7" s="24"/>
      <c r="L7" s="45"/>
      <c r="M7" s="24"/>
      <c r="N7" s="24"/>
      <c r="O7" s="24"/>
      <c r="P7" s="25"/>
      <c r="Q7" s="23"/>
      <c r="R7" s="47"/>
      <c r="S7" s="47"/>
      <c r="T7" s="47"/>
      <c r="U7" s="47"/>
      <c r="V7" s="47"/>
      <c r="W7" s="47"/>
      <c r="X7" s="47"/>
      <c r="Y7" s="25"/>
      <c r="Z7" s="23"/>
      <c r="AA7" s="49" t="s">
        <v>34</v>
      </c>
      <c r="AB7" s="49"/>
      <c r="AC7" s="49"/>
      <c r="AD7" s="49"/>
      <c r="AE7" s="49"/>
      <c r="AF7" s="49"/>
      <c r="AG7" s="49"/>
      <c r="AH7" s="25"/>
      <c r="AI7" s="23"/>
      <c r="AJ7" s="50" t="s">
        <v>5</v>
      </c>
      <c r="AK7" s="50"/>
      <c r="AL7" s="50"/>
      <c r="AM7" s="50"/>
      <c r="AN7" s="50"/>
      <c r="AO7" s="50"/>
      <c r="AP7" s="50"/>
      <c r="AQ7" s="25"/>
      <c r="AR7" s="23"/>
      <c r="AS7" s="50" t="s">
        <v>6</v>
      </c>
      <c r="AT7" s="50"/>
      <c r="AU7" s="50"/>
      <c r="AV7" s="50"/>
      <c r="AW7" s="50"/>
      <c r="AX7" s="50"/>
      <c r="AY7" s="50"/>
      <c r="AZ7" s="25"/>
      <c r="BA7" s="23"/>
      <c r="BB7" s="50" t="s">
        <v>35</v>
      </c>
      <c r="BC7" s="50"/>
      <c r="BD7" s="50"/>
      <c r="BE7" s="50"/>
      <c r="BF7" s="50"/>
      <c r="BG7" s="50"/>
      <c r="BH7" s="50"/>
      <c r="BI7" s="25"/>
    </row>
    <row r="8" spans="1:61" ht="48.75" customHeight="1">
      <c r="A8" s="23"/>
      <c r="B8" s="24"/>
      <c r="C8" s="24"/>
      <c r="D8" s="24"/>
      <c r="E8" s="24"/>
      <c r="F8" s="24"/>
      <c r="G8" s="25"/>
      <c r="H8" s="51" t="s">
        <v>7</v>
      </c>
      <c r="I8" s="52"/>
      <c r="J8" s="53"/>
      <c r="K8" s="38" t="s">
        <v>8</v>
      </c>
      <c r="L8" s="39"/>
      <c r="M8" s="39"/>
      <c r="N8" s="39"/>
      <c r="O8" s="39"/>
      <c r="P8" s="40"/>
      <c r="Q8" s="51" t="s">
        <v>7</v>
      </c>
      <c r="R8" s="52"/>
      <c r="S8" s="53"/>
      <c r="T8" s="38" t="s">
        <v>8</v>
      </c>
      <c r="U8" s="39"/>
      <c r="V8" s="39"/>
      <c r="W8" s="39"/>
      <c r="X8" s="39"/>
      <c r="Y8" s="40"/>
      <c r="Z8" s="51" t="s">
        <v>7</v>
      </c>
      <c r="AA8" s="52"/>
      <c r="AB8" s="53"/>
      <c r="AC8" s="38" t="s">
        <v>8</v>
      </c>
      <c r="AD8" s="39"/>
      <c r="AE8" s="39"/>
      <c r="AF8" s="39"/>
      <c r="AG8" s="39"/>
      <c r="AH8" s="40"/>
      <c r="AI8" s="51" t="s">
        <v>7</v>
      </c>
      <c r="AJ8" s="52"/>
      <c r="AK8" s="53"/>
      <c r="AL8" s="38" t="s">
        <v>8</v>
      </c>
      <c r="AM8" s="39"/>
      <c r="AN8" s="39"/>
      <c r="AO8" s="39"/>
      <c r="AP8" s="39"/>
      <c r="AQ8" s="40"/>
      <c r="AR8" s="51" t="s">
        <v>7</v>
      </c>
      <c r="AS8" s="52"/>
      <c r="AT8" s="53"/>
      <c r="AU8" s="38" t="s">
        <v>8</v>
      </c>
      <c r="AV8" s="39"/>
      <c r="AW8" s="39"/>
      <c r="AX8" s="39"/>
      <c r="AY8" s="39"/>
      <c r="AZ8" s="40"/>
      <c r="BA8" s="51" t="s">
        <v>7</v>
      </c>
      <c r="BB8" s="52"/>
      <c r="BC8" s="53"/>
      <c r="BD8" s="38" t="s">
        <v>8</v>
      </c>
      <c r="BE8" s="39"/>
      <c r="BF8" s="39"/>
      <c r="BG8" s="39"/>
      <c r="BH8" s="39"/>
      <c r="BI8" s="40"/>
    </row>
    <row r="9" spans="1:61" ht="48.75" customHeight="1">
      <c r="A9" s="8"/>
      <c r="B9" s="9"/>
      <c r="C9" s="9"/>
      <c r="D9" s="9" t="s">
        <v>2</v>
      </c>
      <c r="E9" s="9"/>
      <c r="F9" s="9"/>
      <c r="G9" s="10"/>
      <c r="H9" s="41">
        <f>IF(SUM(H10:J18)=0,"",SUM(H10:J18))</f>
        <v>1936</v>
      </c>
      <c r="I9" s="54"/>
      <c r="J9" s="55"/>
      <c r="K9" s="41">
        <f>IF(SUM(K10:P18)=0,"",SUM(K10:P18))</f>
        <v>3303977</v>
      </c>
      <c r="L9" s="54"/>
      <c r="M9" s="54"/>
      <c r="N9" s="54"/>
      <c r="O9" s="54"/>
      <c r="P9" s="55"/>
      <c r="Q9" s="41">
        <f>IF(SUM(Q10:S18)=0,"",SUM(Q10:S18))</f>
        <v>108</v>
      </c>
      <c r="R9" s="54"/>
      <c r="S9" s="55"/>
      <c r="T9" s="41">
        <f>IF(SUM(T10:Y18)=0,"",SUM(T10:Y18))</f>
        <v>1415904</v>
      </c>
      <c r="U9" s="54"/>
      <c r="V9" s="54"/>
      <c r="W9" s="54"/>
      <c r="X9" s="54"/>
      <c r="Y9" s="55"/>
      <c r="Z9" s="41">
        <f>IF(SUM(Z10:AB18)=0,"",SUM(Z10:AB18))</f>
        <v>6</v>
      </c>
      <c r="AA9" s="54"/>
      <c r="AB9" s="55"/>
      <c r="AC9" s="41">
        <f>IF(SUM(AC10:AH18)=0,"",SUM(AC10:AH18))</f>
        <v>667</v>
      </c>
      <c r="AD9" s="54"/>
      <c r="AE9" s="54"/>
      <c r="AF9" s="54"/>
      <c r="AG9" s="54"/>
      <c r="AH9" s="55"/>
      <c r="AI9" s="41">
        <f>IF(SUM(AI10:AK18)=0,"",SUM(AI10:AK18))</f>
      </c>
      <c r="AJ9" s="54"/>
      <c r="AK9" s="55"/>
      <c r="AL9" s="41">
        <f>IF(SUM(AL10:AQ18)=0,"",SUM(AL10:AQ18))</f>
      </c>
      <c r="AM9" s="54"/>
      <c r="AN9" s="54"/>
      <c r="AO9" s="54"/>
      <c r="AP9" s="54"/>
      <c r="AQ9" s="55"/>
      <c r="AR9" s="41">
        <f>IF(SUM(AR10:AT18)=0,"",SUM(AR10:AT18))</f>
        <v>1813</v>
      </c>
      <c r="AS9" s="54"/>
      <c r="AT9" s="55"/>
      <c r="AU9" s="41">
        <f>IF(SUM(AU10:AZ18)=0,"",SUM(AU10:AZ18))</f>
        <v>1881866</v>
      </c>
      <c r="AV9" s="54"/>
      <c r="AW9" s="54"/>
      <c r="AX9" s="54"/>
      <c r="AY9" s="54"/>
      <c r="AZ9" s="55"/>
      <c r="BA9" s="41">
        <f>IF(SUM(BA10:BC18)=0,"",SUM(BA10:BC18))</f>
      </c>
      <c r="BB9" s="54"/>
      <c r="BC9" s="55"/>
      <c r="BD9" s="41">
        <f>IF(SUM(BD10:BI18)=0,"",SUM(BD10:BI18))</f>
      </c>
      <c r="BE9" s="54"/>
      <c r="BF9" s="54"/>
      <c r="BG9" s="54"/>
      <c r="BH9" s="54"/>
      <c r="BI9" s="55"/>
    </row>
    <row r="10" spans="1:61" ht="48.75" customHeight="1">
      <c r="A10" s="2"/>
      <c r="B10" s="3"/>
      <c r="C10" s="3"/>
      <c r="D10" s="3"/>
      <c r="E10" s="3"/>
      <c r="F10" s="11" t="s">
        <v>9</v>
      </c>
      <c r="G10" s="3"/>
      <c r="H10" s="56">
        <f>IF(SUM(Q10,Z10,AI10,AR10,BA10,H26,Q26,Z26)=0,"",SUM(Q10,Z10,AI10,AR10,BA10,H26,Q26,Z26))</f>
        <v>30</v>
      </c>
      <c r="I10" s="57"/>
      <c r="J10" s="58"/>
      <c r="K10" s="56">
        <f>IF(SUM(T10,AC10,AL10,AU10,BD10,K26,T26,AC26)=0,"",SUM(T10,AC10,AL10,AU10,BD10,K26,T26,AC26))</f>
        <v>949216</v>
      </c>
      <c r="L10" s="57"/>
      <c r="M10" s="57"/>
      <c r="N10" s="57"/>
      <c r="O10" s="57"/>
      <c r="P10" s="58"/>
      <c r="Q10" s="56">
        <v>30</v>
      </c>
      <c r="R10" s="57"/>
      <c r="S10" s="58"/>
      <c r="T10" s="56">
        <v>949216</v>
      </c>
      <c r="U10" s="57"/>
      <c r="V10" s="57"/>
      <c r="W10" s="57"/>
      <c r="X10" s="57"/>
      <c r="Y10" s="58"/>
      <c r="Z10" s="56"/>
      <c r="AA10" s="57"/>
      <c r="AB10" s="58"/>
      <c r="AC10" s="56"/>
      <c r="AD10" s="57"/>
      <c r="AE10" s="57"/>
      <c r="AF10" s="57"/>
      <c r="AG10" s="57"/>
      <c r="AH10" s="58"/>
      <c r="AI10" s="56"/>
      <c r="AJ10" s="57"/>
      <c r="AK10" s="58"/>
      <c r="AL10" s="56"/>
      <c r="AM10" s="57"/>
      <c r="AN10" s="57"/>
      <c r="AO10" s="57"/>
      <c r="AP10" s="57"/>
      <c r="AQ10" s="58"/>
      <c r="AR10" s="56"/>
      <c r="AS10" s="57"/>
      <c r="AT10" s="58"/>
      <c r="AU10" s="56"/>
      <c r="AV10" s="57"/>
      <c r="AW10" s="57"/>
      <c r="AX10" s="57"/>
      <c r="AY10" s="57"/>
      <c r="AZ10" s="58"/>
      <c r="BA10" s="56"/>
      <c r="BB10" s="57"/>
      <c r="BC10" s="58"/>
      <c r="BD10" s="56"/>
      <c r="BE10" s="57"/>
      <c r="BF10" s="57"/>
      <c r="BG10" s="57"/>
      <c r="BH10" s="57"/>
      <c r="BI10" s="58"/>
    </row>
    <row r="11" spans="1:61" ht="48.75" customHeight="1">
      <c r="A11" s="5"/>
      <c r="B11" s="6"/>
      <c r="C11" s="6"/>
      <c r="D11" s="6"/>
      <c r="E11" s="6"/>
      <c r="F11" s="11" t="s">
        <v>10</v>
      </c>
      <c r="G11" s="6"/>
      <c r="H11" s="59">
        <f aca="true" t="shared" si="0" ref="H11:H18">IF(SUM(Q11,Z11,AI11,AR11,BA11,H27,Q27,Z27)=0,"",SUM(Q11,Z11,AI11,AR11,BA11,H27,Q27,Z27))</f>
        <v>5</v>
      </c>
      <c r="I11" s="60"/>
      <c r="J11" s="61"/>
      <c r="K11" s="59">
        <f aca="true" t="shared" si="1" ref="K11:K18">IF(SUM(T11,AC11,AL11,AU11,BD11,K27,T27,AC27)=0,"",SUM(T11,AC11,AL11,AU11,BD11,K27,T27,AC27))</f>
        <v>136637</v>
      </c>
      <c r="L11" s="60"/>
      <c r="M11" s="60"/>
      <c r="N11" s="60"/>
      <c r="O11" s="60"/>
      <c r="P11" s="61"/>
      <c r="Q11" s="59">
        <v>5</v>
      </c>
      <c r="R11" s="60"/>
      <c r="S11" s="61"/>
      <c r="T11" s="59">
        <v>136637</v>
      </c>
      <c r="U11" s="60"/>
      <c r="V11" s="60"/>
      <c r="W11" s="60"/>
      <c r="X11" s="60"/>
      <c r="Y11" s="61"/>
      <c r="Z11" s="59"/>
      <c r="AA11" s="60"/>
      <c r="AB11" s="61"/>
      <c r="AC11" s="59"/>
      <c r="AD11" s="60"/>
      <c r="AE11" s="60"/>
      <c r="AF11" s="60"/>
      <c r="AG11" s="60"/>
      <c r="AH11" s="61"/>
      <c r="AI11" s="59"/>
      <c r="AJ11" s="60"/>
      <c r="AK11" s="61"/>
      <c r="AL11" s="59"/>
      <c r="AM11" s="60"/>
      <c r="AN11" s="60"/>
      <c r="AO11" s="60"/>
      <c r="AP11" s="60"/>
      <c r="AQ11" s="61"/>
      <c r="AR11" s="59"/>
      <c r="AS11" s="60"/>
      <c r="AT11" s="61"/>
      <c r="AU11" s="59"/>
      <c r="AV11" s="60"/>
      <c r="AW11" s="60"/>
      <c r="AX11" s="60"/>
      <c r="AY11" s="60"/>
      <c r="AZ11" s="61"/>
      <c r="BA11" s="59"/>
      <c r="BB11" s="60"/>
      <c r="BC11" s="61"/>
      <c r="BD11" s="59"/>
      <c r="BE11" s="60"/>
      <c r="BF11" s="60"/>
      <c r="BG11" s="60"/>
      <c r="BH11" s="60"/>
      <c r="BI11" s="61"/>
    </row>
    <row r="12" spans="1:61" ht="48.75" customHeight="1">
      <c r="A12" s="5"/>
      <c r="B12" s="6"/>
      <c r="C12" s="6"/>
      <c r="D12" s="6"/>
      <c r="E12" s="6"/>
      <c r="F12" s="11" t="s">
        <v>11</v>
      </c>
      <c r="G12" s="6"/>
      <c r="H12" s="59">
        <f t="shared" si="0"/>
        <v>20</v>
      </c>
      <c r="I12" s="60"/>
      <c r="J12" s="61"/>
      <c r="K12" s="59">
        <f t="shared" si="1"/>
        <v>245914</v>
      </c>
      <c r="L12" s="60"/>
      <c r="M12" s="60"/>
      <c r="N12" s="60"/>
      <c r="O12" s="60"/>
      <c r="P12" s="61"/>
      <c r="Q12" s="59">
        <v>3</v>
      </c>
      <c r="R12" s="60"/>
      <c r="S12" s="61"/>
      <c r="T12" s="59">
        <v>46402</v>
      </c>
      <c r="U12" s="60"/>
      <c r="V12" s="60"/>
      <c r="W12" s="60"/>
      <c r="X12" s="60"/>
      <c r="Y12" s="61"/>
      <c r="Z12" s="59"/>
      <c r="AA12" s="60"/>
      <c r="AB12" s="61"/>
      <c r="AC12" s="59"/>
      <c r="AD12" s="60"/>
      <c r="AE12" s="60"/>
      <c r="AF12" s="60"/>
      <c r="AG12" s="60"/>
      <c r="AH12" s="61"/>
      <c r="AI12" s="59"/>
      <c r="AJ12" s="60"/>
      <c r="AK12" s="61"/>
      <c r="AL12" s="59"/>
      <c r="AM12" s="60"/>
      <c r="AN12" s="60"/>
      <c r="AO12" s="60"/>
      <c r="AP12" s="60"/>
      <c r="AQ12" s="61"/>
      <c r="AR12" s="59">
        <v>17</v>
      </c>
      <c r="AS12" s="60"/>
      <c r="AT12" s="61"/>
      <c r="AU12" s="59">
        <v>199512</v>
      </c>
      <c r="AV12" s="60"/>
      <c r="AW12" s="60"/>
      <c r="AX12" s="60"/>
      <c r="AY12" s="60"/>
      <c r="AZ12" s="61"/>
      <c r="BA12" s="59"/>
      <c r="BB12" s="60"/>
      <c r="BC12" s="61"/>
      <c r="BD12" s="59"/>
      <c r="BE12" s="60"/>
      <c r="BF12" s="60"/>
      <c r="BG12" s="60"/>
      <c r="BH12" s="60"/>
      <c r="BI12" s="61"/>
    </row>
    <row r="13" spans="1:61" ht="48.75" customHeight="1">
      <c r="A13" s="5"/>
      <c r="B13" s="6"/>
      <c r="C13" s="6"/>
      <c r="D13" s="6"/>
      <c r="E13" s="6"/>
      <c r="F13" s="11" t="s">
        <v>12</v>
      </c>
      <c r="G13" s="6"/>
      <c r="H13" s="59">
        <f t="shared" si="0"/>
        <v>28</v>
      </c>
      <c r="I13" s="60"/>
      <c r="J13" s="61"/>
      <c r="K13" s="59">
        <f t="shared" si="1"/>
        <v>262992</v>
      </c>
      <c r="L13" s="60"/>
      <c r="M13" s="60"/>
      <c r="N13" s="60"/>
      <c r="O13" s="60"/>
      <c r="P13" s="61"/>
      <c r="Q13" s="59">
        <v>11</v>
      </c>
      <c r="R13" s="60"/>
      <c r="S13" s="61"/>
      <c r="T13" s="59">
        <v>109527</v>
      </c>
      <c r="U13" s="60"/>
      <c r="V13" s="60"/>
      <c r="W13" s="60"/>
      <c r="X13" s="60"/>
      <c r="Y13" s="61"/>
      <c r="Z13" s="59"/>
      <c r="AA13" s="60"/>
      <c r="AB13" s="61"/>
      <c r="AC13" s="59"/>
      <c r="AD13" s="60"/>
      <c r="AE13" s="60"/>
      <c r="AF13" s="60"/>
      <c r="AG13" s="60"/>
      <c r="AH13" s="61"/>
      <c r="AI13" s="59"/>
      <c r="AJ13" s="60"/>
      <c r="AK13" s="61"/>
      <c r="AL13" s="59"/>
      <c r="AM13" s="60"/>
      <c r="AN13" s="60"/>
      <c r="AO13" s="60"/>
      <c r="AP13" s="60"/>
      <c r="AQ13" s="61"/>
      <c r="AR13" s="59">
        <v>17</v>
      </c>
      <c r="AS13" s="60"/>
      <c r="AT13" s="61"/>
      <c r="AU13" s="59">
        <v>153465</v>
      </c>
      <c r="AV13" s="60"/>
      <c r="AW13" s="60"/>
      <c r="AX13" s="60"/>
      <c r="AY13" s="60"/>
      <c r="AZ13" s="61"/>
      <c r="BA13" s="59"/>
      <c r="BB13" s="60"/>
      <c r="BC13" s="61"/>
      <c r="BD13" s="59"/>
      <c r="BE13" s="60"/>
      <c r="BF13" s="60"/>
      <c r="BG13" s="60"/>
      <c r="BH13" s="60"/>
      <c r="BI13" s="61"/>
    </row>
    <row r="14" spans="1:61" ht="48.75" customHeight="1">
      <c r="A14" s="5"/>
      <c r="B14" s="6"/>
      <c r="C14" s="6"/>
      <c r="D14" s="6"/>
      <c r="E14" s="6"/>
      <c r="F14" s="11" t="s">
        <v>13</v>
      </c>
      <c r="G14" s="6"/>
      <c r="H14" s="59">
        <f t="shared" si="0"/>
        <v>161</v>
      </c>
      <c r="I14" s="60"/>
      <c r="J14" s="61"/>
      <c r="K14" s="59">
        <f t="shared" si="1"/>
        <v>685685</v>
      </c>
      <c r="L14" s="60"/>
      <c r="M14" s="60"/>
      <c r="N14" s="60"/>
      <c r="O14" s="60"/>
      <c r="P14" s="61"/>
      <c r="Q14" s="59">
        <v>19</v>
      </c>
      <c r="R14" s="60"/>
      <c r="S14" s="61"/>
      <c r="T14" s="59">
        <v>98687</v>
      </c>
      <c r="U14" s="60"/>
      <c r="V14" s="60"/>
      <c r="W14" s="60"/>
      <c r="X14" s="60"/>
      <c r="Y14" s="61"/>
      <c r="Z14" s="59"/>
      <c r="AA14" s="60"/>
      <c r="AB14" s="61"/>
      <c r="AC14" s="59"/>
      <c r="AD14" s="60"/>
      <c r="AE14" s="60"/>
      <c r="AF14" s="60"/>
      <c r="AG14" s="60"/>
      <c r="AH14" s="61"/>
      <c r="AI14" s="59"/>
      <c r="AJ14" s="60"/>
      <c r="AK14" s="61"/>
      <c r="AL14" s="59"/>
      <c r="AM14" s="60"/>
      <c r="AN14" s="60"/>
      <c r="AO14" s="60"/>
      <c r="AP14" s="60"/>
      <c r="AQ14" s="61"/>
      <c r="AR14" s="59">
        <v>142</v>
      </c>
      <c r="AS14" s="60"/>
      <c r="AT14" s="61"/>
      <c r="AU14" s="59">
        <v>586998</v>
      </c>
      <c r="AV14" s="60"/>
      <c r="AW14" s="60"/>
      <c r="AX14" s="60"/>
      <c r="AY14" s="60"/>
      <c r="AZ14" s="61"/>
      <c r="BA14" s="59"/>
      <c r="BB14" s="60"/>
      <c r="BC14" s="61"/>
      <c r="BD14" s="59"/>
      <c r="BE14" s="60"/>
      <c r="BF14" s="60"/>
      <c r="BG14" s="60"/>
      <c r="BH14" s="60"/>
      <c r="BI14" s="61"/>
    </row>
    <row r="15" spans="1:61" ht="48.75" customHeight="1">
      <c r="A15" s="5"/>
      <c r="B15" s="6"/>
      <c r="C15" s="6"/>
      <c r="D15" s="6"/>
      <c r="E15" s="6"/>
      <c r="F15" s="11" t="s">
        <v>14</v>
      </c>
      <c r="G15" s="6"/>
      <c r="H15" s="59">
        <f t="shared" si="0"/>
        <v>126</v>
      </c>
      <c r="I15" s="60"/>
      <c r="J15" s="61"/>
      <c r="K15" s="59">
        <f t="shared" si="1"/>
        <v>238927</v>
      </c>
      <c r="L15" s="60"/>
      <c r="M15" s="60"/>
      <c r="N15" s="60"/>
      <c r="O15" s="60"/>
      <c r="P15" s="61"/>
      <c r="Q15" s="59">
        <v>40</v>
      </c>
      <c r="R15" s="60"/>
      <c r="S15" s="61"/>
      <c r="T15" s="59">
        <v>75435</v>
      </c>
      <c r="U15" s="60"/>
      <c r="V15" s="60"/>
      <c r="W15" s="60"/>
      <c r="X15" s="60"/>
      <c r="Y15" s="61"/>
      <c r="Z15" s="59"/>
      <c r="AA15" s="60"/>
      <c r="AB15" s="61"/>
      <c r="AC15" s="59"/>
      <c r="AD15" s="60"/>
      <c r="AE15" s="60"/>
      <c r="AF15" s="60"/>
      <c r="AG15" s="60"/>
      <c r="AH15" s="61"/>
      <c r="AI15" s="59"/>
      <c r="AJ15" s="60"/>
      <c r="AK15" s="61"/>
      <c r="AL15" s="59"/>
      <c r="AM15" s="60"/>
      <c r="AN15" s="60"/>
      <c r="AO15" s="60"/>
      <c r="AP15" s="60"/>
      <c r="AQ15" s="61"/>
      <c r="AR15" s="59">
        <v>86</v>
      </c>
      <c r="AS15" s="60"/>
      <c r="AT15" s="61"/>
      <c r="AU15" s="59">
        <v>163492</v>
      </c>
      <c r="AV15" s="60"/>
      <c r="AW15" s="60"/>
      <c r="AX15" s="60"/>
      <c r="AY15" s="60"/>
      <c r="AZ15" s="61"/>
      <c r="BA15" s="59"/>
      <c r="BB15" s="60"/>
      <c r="BC15" s="61"/>
      <c r="BD15" s="59"/>
      <c r="BE15" s="60"/>
      <c r="BF15" s="60"/>
      <c r="BG15" s="60"/>
      <c r="BH15" s="60"/>
      <c r="BI15" s="61"/>
    </row>
    <row r="16" spans="1:61" ht="48.75" customHeight="1">
      <c r="A16" s="5"/>
      <c r="B16" s="6"/>
      <c r="C16" s="6"/>
      <c r="D16" s="6"/>
      <c r="E16" s="6"/>
      <c r="F16" s="11" t="s">
        <v>15</v>
      </c>
      <c r="G16" s="6"/>
      <c r="H16" s="59">
        <f t="shared" si="0"/>
        <v>233</v>
      </c>
      <c r="I16" s="60"/>
      <c r="J16" s="61"/>
      <c r="K16" s="59">
        <f t="shared" si="1"/>
        <v>197617</v>
      </c>
      <c r="L16" s="60"/>
      <c r="M16" s="60"/>
      <c r="N16" s="60"/>
      <c r="O16" s="60"/>
      <c r="P16" s="61"/>
      <c r="Q16" s="59"/>
      <c r="R16" s="60"/>
      <c r="S16" s="61"/>
      <c r="T16" s="59"/>
      <c r="U16" s="60"/>
      <c r="V16" s="60"/>
      <c r="W16" s="60"/>
      <c r="X16" s="60"/>
      <c r="Y16" s="61"/>
      <c r="Z16" s="59"/>
      <c r="AA16" s="60"/>
      <c r="AB16" s="61"/>
      <c r="AC16" s="59"/>
      <c r="AD16" s="60"/>
      <c r="AE16" s="60"/>
      <c r="AF16" s="60"/>
      <c r="AG16" s="60"/>
      <c r="AH16" s="61"/>
      <c r="AI16" s="59"/>
      <c r="AJ16" s="60"/>
      <c r="AK16" s="61"/>
      <c r="AL16" s="59"/>
      <c r="AM16" s="60"/>
      <c r="AN16" s="60"/>
      <c r="AO16" s="60"/>
      <c r="AP16" s="60"/>
      <c r="AQ16" s="61"/>
      <c r="AR16" s="59">
        <v>224</v>
      </c>
      <c r="AS16" s="60"/>
      <c r="AT16" s="61"/>
      <c r="AU16" s="59">
        <v>192077</v>
      </c>
      <c r="AV16" s="60"/>
      <c r="AW16" s="60"/>
      <c r="AX16" s="60"/>
      <c r="AY16" s="60"/>
      <c r="AZ16" s="61"/>
      <c r="BA16" s="59"/>
      <c r="BB16" s="60"/>
      <c r="BC16" s="61"/>
      <c r="BD16" s="59"/>
      <c r="BE16" s="60"/>
      <c r="BF16" s="60"/>
      <c r="BG16" s="60"/>
      <c r="BH16" s="60"/>
      <c r="BI16" s="61"/>
    </row>
    <row r="17" spans="1:61" ht="48.75" customHeight="1">
      <c r="A17" s="5"/>
      <c r="B17" s="6"/>
      <c r="C17" s="6"/>
      <c r="D17" s="6"/>
      <c r="E17" s="6"/>
      <c r="F17" s="11" t="s">
        <v>16</v>
      </c>
      <c r="G17" s="6"/>
      <c r="H17" s="59">
        <f t="shared" si="0"/>
        <v>1330</v>
      </c>
      <c r="I17" s="60"/>
      <c r="J17" s="61"/>
      <c r="K17" s="59">
        <f t="shared" si="1"/>
        <v>586932</v>
      </c>
      <c r="L17" s="60"/>
      <c r="M17" s="60"/>
      <c r="N17" s="60"/>
      <c r="O17" s="60"/>
      <c r="P17" s="61"/>
      <c r="Q17" s="59"/>
      <c r="R17" s="60"/>
      <c r="S17" s="61"/>
      <c r="T17" s="59"/>
      <c r="U17" s="60"/>
      <c r="V17" s="60"/>
      <c r="W17" s="60"/>
      <c r="X17" s="60"/>
      <c r="Y17" s="61"/>
      <c r="Z17" s="59">
        <v>3</v>
      </c>
      <c r="AA17" s="60"/>
      <c r="AB17" s="61"/>
      <c r="AC17" s="59">
        <v>610</v>
      </c>
      <c r="AD17" s="60"/>
      <c r="AE17" s="60"/>
      <c r="AF17" s="60"/>
      <c r="AG17" s="60"/>
      <c r="AH17" s="61"/>
      <c r="AI17" s="59"/>
      <c r="AJ17" s="60"/>
      <c r="AK17" s="61"/>
      <c r="AL17" s="59"/>
      <c r="AM17" s="60"/>
      <c r="AN17" s="60"/>
      <c r="AO17" s="60"/>
      <c r="AP17" s="60"/>
      <c r="AQ17" s="61"/>
      <c r="AR17" s="59">
        <v>1327</v>
      </c>
      <c r="AS17" s="60"/>
      <c r="AT17" s="61"/>
      <c r="AU17" s="59">
        <v>586322</v>
      </c>
      <c r="AV17" s="60"/>
      <c r="AW17" s="60"/>
      <c r="AX17" s="60"/>
      <c r="AY17" s="60"/>
      <c r="AZ17" s="61"/>
      <c r="BA17" s="59"/>
      <c r="BB17" s="60"/>
      <c r="BC17" s="61"/>
      <c r="BD17" s="59"/>
      <c r="BE17" s="60"/>
      <c r="BF17" s="60"/>
      <c r="BG17" s="60"/>
      <c r="BH17" s="60"/>
      <c r="BI17" s="61"/>
    </row>
    <row r="18" spans="1:61" ht="48.75" customHeight="1">
      <c r="A18" s="5"/>
      <c r="B18" s="6"/>
      <c r="C18" s="6"/>
      <c r="D18" s="6"/>
      <c r="E18" s="6"/>
      <c r="F18" s="11" t="s">
        <v>17</v>
      </c>
      <c r="G18" s="6"/>
      <c r="H18" s="62">
        <f t="shared" si="0"/>
        <v>3</v>
      </c>
      <c r="I18" s="63"/>
      <c r="J18" s="64"/>
      <c r="K18" s="62">
        <f t="shared" si="1"/>
        <v>57</v>
      </c>
      <c r="L18" s="63"/>
      <c r="M18" s="63"/>
      <c r="N18" s="63"/>
      <c r="O18" s="63"/>
      <c r="P18" s="64"/>
      <c r="Q18" s="62"/>
      <c r="R18" s="63"/>
      <c r="S18" s="64"/>
      <c r="T18" s="62"/>
      <c r="U18" s="63"/>
      <c r="V18" s="63"/>
      <c r="W18" s="63"/>
      <c r="X18" s="63"/>
      <c r="Y18" s="64"/>
      <c r="Z18" s="62">
        <v>3</v>
      </c>
      <c r="AA18" s="63"/>
      <c r="AB18" s="64"/>
      <c r="AC18" s="62">
        <v>57</v>
      </c>
      <c r="AD18" s="63"/>
      <c r="AE18" s="63"/>
      <c r="AF18" s="63"/>
      <c r="AG18" s="63"/>
      <c r="AH18" s="64"/>
      <c r="AI18" s="62"/>
      <c r="AJ18" s="63"/>
      <c r="AK18" s="64"/>
      <c r="AL18" s="62"/>
      <c r="AM18" s="63"/>
      <c r="AN18" s="63"/>
      <c r="AO18" s="63"/>
      <c r="AP18" s="63"/>
      <c r="AQ18" s="64"/>
      <c r="AR18" s="62"/>
      <c r="AS18" s="63"/>
      <c r="AT18" s="64"/>
      <c r="AU18" s="62"/>
      <c r="AV18" s="63"/>
      <c r="AW18" s="63"/>
      <c r="AX18" s="63"/>
      <c r="AY18" s="63"/>
      <c r="AZ18" s="64"/>
      <c r="BA18" s="62"/>
      <c r="BB18" s="63"/>
      <c r="BC18" s="64"/>
      <c r="BD18" s="62"/>
      <c r="BE18" s="63"/>
      <c r="BF18" s="63"/>
      <c r="BG18" s="63"/>
      <c r="BH18" s="63"/>
      <c r="BI18" s="64"/>
    </row>
    <row r="19" spans="1:61" ht="48.75" customHeight="1">
      <c r="A19" s="36"/>
      <c r="B19" s="65" t="s">
        <v>18</v>
      </c>
      <c r="C19" s="65"/>
      <c r="D19" s="65"/>
      <c r="E19" s="65"/>
      <c r="F19" s="66" t="s">
        <v>29</v>
      </c>
      <c r="G19" s="67"/>
      <c r="H19" s="68">
        <f>IF(H9="","-      ",100)</f>
        <v>100</v>
      </c>
      <c r="I19" s="69"/>
      <c r="J19" s="70"/>
      <c r="K19" s="68">
        <f>IF(K9="","-         ",100)</f>
        <v>100</v>
      </c>
      <c r="L19" s="69"/>
      <c r="M19" s="69"/>
      <c r="N19" s="69"/>
      <c r="O19" s="69"/>
      <c r="P19" s="26"/>
      <c r="Q19" s="68">
        <f>IF(Q9="","-      ",Q9/H9*100)</f>
        <v>5.578512396694215</v>
      </c>
      <c r="R19" s="69"/>
      <c r="S19" s="70"/>
      <c r="T19" s="68">
        <f>IF(T9="","-         ",T9/K9*100)</f>
        <v>42.85453560966072</v>
      </c>
      <c r="U19" s="69"/>
      <c r="V19" s="69"/>
      <c r="W19" s="69"/>
      <c r="X19" s="69"/>
      <c r="Y19" s="26"/>
      <c r="Z19" s="68">
        <f>IF(Z9="","-      ",Z9/H9*100)</f>
        <v>0.30991735537190085</v>
      </c>
      <c r="AA19" s="69"/>
      <c r="AB19" s="70"/>
      <c r="AC19" s="68">
        <f>IF(AC9="","-         ",AC9/K9*100)</f>
        <v>0.020187791864168546</v>
      </c>
      <c r="AD19" s="69"/>
      <c r="AE19" s="69"/>
      <c r="AF19" s="69"/>
      <c r="AG19" s="69"/>
      <c r="AH19" s="26"/>
      <c r="AI19" s="68" t="str">
        <f>IF(AI9="","-      ",AI9/H9*100)</f>
        <v>-      </v>
      </c>
      <c r="AJ19" s="69"/>
      <c r="AK19" s="70"/>
      <c r="AL19" s="68" t="str">
        <f>IF(AL9="","-         ",AL9/K9*100)</f>
        <v>-         </v>
      </c>
      <c r="AM19" s="69"/>
      <c r="AN19" s="69"/>
      <c r="AO19" s="69"/>
      <c r="AP19" s="69"/>
      <c r="AQ19" s="26"/>
      <c r="AR19" s="68">
        <f>IF(AR9="","-      ",AR9/H9*100)</f>
        <v>93.64669421487604</v>
      </c>
      <c r="AS19" s="69"/>
      <c r="AT19" s="70"/>
      <c r="AU19" s="68">
        <f>IF(AU9="","-         ",AU9/K9*100)</f>
        <v>56.957599886439894</v>
      </c>
      <c r="AV19" s="69"/>
      <c r="AW19" s="69"/>
      <c r="AX19" s="69"/>
      <c r="AY19" s="69"/>
      <c r="AZ19" s="26"/>
      <c r="BA19" s="68" t="str">
        <f>IF(BA9="","-      ",BA9/H9*100)</f>
        <v>-      </v>
      </c>
      <c r="BB19" s="69"/>
      <c r="BC19" s="70"/>
      <c r="BD19" s="68" t="str">
        <f>IF(BD9="","-         ",BD9/K9*100)</f>
        <v>-         </v>
      </c>
      <c r="BE19" s="69"/>
      <c r="BF19" s="69"/>
      <c r="BG19" s="69"/>
      <c r="BH19" s="69"/>
      <c r="BI19" s="26"/>
    </row>
    <row r="20" spans="1:61" ht="48.75" customHeight="1">
      <c r="A20" s="8"/>
      <c r="B20" s="71" t="s">
        <v>19</v>
      </c>
      <c r="C20" s="71"/>
      <c r="D20" s="71"/>
      <c r="E20" s="71"/>
      <c r="F20" s="72" t="s">
        <v>29</v>
      </c>
      <c r="G20" s="73"/>
      <c r="H20" s="74">
        <v>94.94850416871016</v>
      </c>
      <c r="I20" s="69"/>
      <c r="J20" s="70"/>
      <c r="K20" s="74">
        <v>106.56732140656942</v>
      </c>
      <c r="L20" s="69"/>
      <c r="M20" s="69"/>
      <c r="N20" s="69"/>
      <c r="O20" s="69"/>
      <c r="P20" s="26"/>
      <c r="Q20" s="74">
        <v>87.09677419354838</v>
      </c>
      <c r="R20" s="69"/>
      <c r="S20" s="70"/>
      <c r="T20" s="74">
        <v>114.56256948254016</v>
      </c>
      <c r="U20" s="69"/>
      <c r="V20" s="69"/>
      <c r="W20" s="69"/>
      <c r="X20" s="69"/>
      <c r="Y20" s="26"/>
      <c r="Z20" s="74">
        <v>85.71428571428571</v>
      </c>
      <c r="AA20" s="69"/>
      <c r="AB20" s="70"/>
      <c r="AC20" s="74">
        <v>44.61538461538461</v>
      </c>
      <c r="AD20" s="69"/>
      <c r="AE20" s="69"/>
      <c r="AF20" s="69"/>
      <c r="AG20" s="69"/>
      <c r="AH20" s="26"/>
      <c r="AI20" s="74" t="s">
        <v>30</v>
      </c>
      <c r="AJ20" s="69"/>
      <c r="AK20" s="70"/>
      <c r="AL20" s="74" t="s">
        <v>31</v>
      </c>
      <c r="AM20" s="69"/>
      <c r="AN20" s="69"/>
      <c r="AO20" s="69"/>
      <c r="AP20" s="69"/>
      <c r="AQ20" s="26"/>
      <c r="AR20" s="74">
        <v>95.020964360587</v>
      </c>
      <c r="AS20" s="69"/>
      <c r="AT20" s="70"/>
      <c r="AU20" s="74">
        <v>101.01543305801715</v>
      </c>
      <c r="AV20" s="69"/>
      <c r="AW20" s="69"/>
      <c r="AX20" s="69"/>
      <c r="AY20" s="69"/>
      <c r="AZ20" s="26"/>
      <c r="BA20" s="74" t="s">
        <v>30</v>
      </c>
      <c r="BB20" s="69"/>
      <c r="BC20" s="70"/>
      <c r="BD20" s="74" t="s">
        <v>31</v>
      </c>
      <c r="BE20" s="69"/>
      <c r="BF20" s="69"/>
      <c r="BG20" s="69"/>
      <c r="BH20" s="69"/>
      <c r="BI20" s="26"/>
    </row>
    <row r="21" spans="1:61" ht="48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</row>
    <row r="22" spans="1:61" ht="48.75" customHeight="1">
      <c r="A22" s="15"/>
      <c r="B22" s="16"/>
      <c r="C22" s="16"/>
      <c r="D22" s="16"/>
      <c r="E22" s="16" t="s">
        <v>1</v>
      </c>
      <c r="F22" s="16"/>
      <c r="G22" s="17"/>
      <c r="H22" s="15"/>
      <c r="I22" s="46" t="s">
        <v>20</v>
      </c>
      <c r="J22" s="46"/>
      <c r="K22" s="46"/>
      <c r="L22" s="46"/>
      <c r="M22" s="46"/>
      <c r="N22" s="46"/>
      <c r="O22" s="46"/>
      <c r="P22" s="17"/>
      <c r="Q22" s="15"/>
      <c r="R22" s="46" t="s">
        <v>21</v>
      </c>
      <c r="S22" s="46"/>
      <c r="T22" s="46"/>
      <c r="U22" s="46"/>
      <c r="V22" s="46"/>
      <c r="W22" s="46"/>
      <c r="X22" s="46"/>
      <c r="Y22" s="17"/>
      <c r="Z22" s="15"/>
      <c r="AA22" s="46" t="s">
        <v>22</v>
      </c>
      <c r="AB22" s="46"/>
      <c r="AC22" s="46"/>
      <c r="AD22" s="46"/>
      <c r="AE22" s="46"/>
      <c r="AF22" s="46"/>
      <c r="AG22" s="46"/>
      <c r="AH22" s="17"/>
      <c r="AI22" s="15"/>
      <c r="AJ22" s="46" t="s">
        <v>18</v>
      </c>
      <c r="AK22" s="46"/>
      <c r="AL22" s="46"/>
      <c r="AM22" s="46"/>
      <c r="AN22" s="46"/>
      <c r="AO22" s="46"/>
      <c r="AP22" s="46"/>
      <c r="AQ22" s="17"/>
      <c r="AR22" s="15"/>
      <c r="AS22" s="46" t="s">
        <v>19</v>
      </c>
      <c r="AT22" s="46"/>
      <c r="AU22" s="46"/>
      <c r="AV22" s="46"/>
      <c r="AW22" s="46"/>
      <c r="AX22" s="46"/>
      <c r="AY22" s="46"/>
      <c r="AZ22" s="17"/>
      <c r="BA22" s="30"/>
      <c r="BB22" s="30"/>
      <c r="BC22" s="30"/>
      <c r="BD22" s="30"/>
      <c r="BE22" s="30"/>
      <c r="BF22" s="30"/>
      <c r="BG22" s="30"/>
      <c r="BH22" s="30"/>
      <c r="BI22" s="30"/>
    </row>
    <row r="23" spans="1:61" ht="48.75" customHeight="1">
      <c r="A23" s="20"/>
      <c r="B23" s="21" t="s">
        <v>4</v>
      </c>
      <c r="C23" s="21"/>
      <c r="D23" s="21"/>
      <c r="E23" s="21"/>
      <c r="F23" s="21"/>
      <c r="G23" s="22"/>
      <c r="H23" s="23"/>
      <c r="I23" s="47"/>
      <c r="J23" s="47"/>
      <c r="K23" s="47"/>
      <c r="L23" s="47"/>
      <c r="M23" s="47"/>
      <c r="N23" s="47"/>
      <c r="O23" s="47"/>
      <c r="P23" s="25"/>
      <c r="Q23" s="23"/>
      <c r="R23" s="47"/>
      <c r="S23" s="47"/>
      <c r="T23" s="47"/>
      <c r="U23" s="47"/>
      <c r="V23" s="47"/>
      <c r="W23" s="47"/>
      <c r="X23" s="47"/>
      <c r="Y23" s="25"/>
      <c r="Z23" s="23"/>
      <c r="AA23" s="47"/>
      <c r="AB23" s="47"/>
      <c r="AC23" s="47"/>
      <c r="AD23" s="47"/>
      <c r="AE23" s="47"/>
      <c r="AF23" s="47"/>
      <c r="AG23" s="47"/>
      <c r="AH23" s="25"/>
      <c r="AI23" s="23"/>
      <c r="AJ23" s="47"/>
      <c r="AK23" s="47"/>
      <c r="AL23" s="47"/>
      <c r="AM23" s="47"/>
      <c r="AN23" s="47"/>
      <c r="AO23" s="47"/>
      <c r="AP23" s="47"/>
      <c r="AQ23" s="25"/>
      <c r="AR23" s="23"/>
      <c r="AS23" s="47"/>
      <c r="AT23" s="47"/>
      <c r="AU23" s="47"/>
      <c r="AV23" s="47"/>
      <c r="AW23" s="47"/>
      <c r="AX23" s="47"/>
      <c r="AY23" s="47"/>
      <c r="AZ23" s="25"/>
      <c r="BA23" s="30"/>
      <c r="BB23" s="30"/>
      <c r="BC23" s="30"/>
      <c r="BD23" s="30"/>
      <c r="BE23" s="30"/>
      <c r="BF23" s="30"/>
      <c r="BG23" s="30"/>
      <c r="BH23" s="30"/>
      <c r="BI23" s="30"/>
    </row>
    <row r="24" spans="1:61" ht="48.75" customHeight="1">
      <c r="A24" s="23"/>
      <c r="B24" s="24"/>
      <c r="C24" s="24"/>
      <c r="D24" s="24"/>
      <c r="E24" s="24"/>
      <c r="F24" s="24"/>
      <c r="G24" s="25"/>
      <c r="H24" s="51" t="s">
        <v>7</v>
      </c>
      <c r="I24" s="52"/>
      <c r="J24" s="53"/>
      <c r="K24" s="38" t="s">
        <v>8</v>
      </c>
      <c r="L24" s="39"/>
      <c r="M24" s="39"/>
      <c r="N24" s="39"/>
      <c r="O24" s="39"/>
      <c r="P24" s="40"/>
      <c r="Q24" s="51" t="s">
        <v>7</v>
      </c>
      <c r="R24" s="52"/>
      <c r="S24" s="53"/>
      <c r="T24" s="38" t="s">
        <v>8</v>
      </c>
      <c r="U24" s="39"/>
      <c r="V24" s="39"/>
      <c r="W24" s="39"/>
      <c r="X24" s="39"/>
      <c r="Y24" s="40"/>
      <c r="Z24" s="51" t="s">
        <v>7</v>
      </c>
      <c r="AA24" s="52"/>
      <c r="AB24" s="53"/>
      <c r="AC24" s="38" t="s">
        <v>8</v>
      </c>
      <c r="AD24" s="39"/>
      <c r="AE24" s="39"/>
      <c r="AF24" s="39"/>
      <c r="AG24" s="39"/>
      <c r="AH24" s="40"/>
      <c r="AI24" s="51" t="s">
        <v>23</v>
      </c>
      <c r="AJ24" s="52"/>
      <c r="AK24" s="53"/>
      <c r="AL24" s="38" t="s">
        <v>24</v>
      </c>
      <c r="AM24" s="39"/>
      <c r="AN24" s="39"/>
      <c r="AO24" s="39"/>
      <c r="AP24" s="39"/>
      <c r="AQ24" s="40"/>
      <c r="AR24" s="51" t="s">
        <v>25</v>
      </c>
      <c r="AS24" s="52"/>
      <c r="AT24" s="53"/>
      <c r="AU24" s="38" t="s">
        <v>26</v>
      </c>
      <c r="AV24" s="39"/>
      <c r="AW24" s="39"/>
      <c r="AX24" s="39"/>
      <c r="AY24" s="39"/>
      <c r="AZ24" s="40"/>
      <c r="BA24" s="30"/>
      <c r="BB24" s="30"/>
      <c r="BC24" s="30"/>
      <c r="BD24" s="30"/>
      <c r="BE24" s="30"/>
      <c r="BF24" s="30"/>
      <c r="BG24" s="30"/>
      <c r="BH24" s="30"/>
      <c r="BI24" s="30"/>
    </row>
    <row r="25" spans="1:61" ht="48.75" customHeight="1">
      <c r="A25" s="23"/>
      <c r="B25" s="24"/>
      <c r="C25" s="24"/>
      <c r="D25" s="24" t="s">
        <v>2</v>
      </c>
      <c r="E25" s="24"/>
      <c r="F25" s="24"/>
      <c r="G25" s="25"/>
      <c r="H25" s="41">
        <f>IF(SUM(H26:J34)=0,"",SUM(H26:J34))</f>
      </c>
      <c r="I25" s="54"/>
      <c r="J25" s="55"/>
      <c r="K25" s="41">
        <f>IF(SUM(K26:P34)=0,"",SUM(K26:P34))</f>
      </c>
      <c r="L25" s="54"/>
      <c r="M25" s="54"/>
      <c r="N25" s="54"/>
      <c r="O25" s="54"/>
      <c r="P25" s="55"/>
      <c r="Q25" s="41">
        <f>IF(SUM(Q26:S34)=0,"",SUM(Q26:S34))</f>
      </c>
      <c r="R25" s="54"/>
      <c r="S25" s="55"/>
      <c r="T25" s="41">
        <f>IF(SUM(T26:Y34)=0,"",SUM(T26:Y34))</f>
      </c>
      <c r="U25" s="54"/>
      <c r="V25" s="54"/>
      <c r="W25" s="54"/>
      <c r="X25" s="54"/>
      <c r="Y25" s="55"/>
      <c r="Z25" s="41">
        <f>IF(SUM(Z26:AB34)=0,"",SUM(Z26:AB34))</f>
        <v>9</v>
      </c>
      <c r="AA25" s="54"/>
      <c r="AB25" s="55"/>
      <c r="AC25" s="41">
        <f>IF(SUM(AC26:AH34)=0,"",SUM(AC26:AH34))</f>
        <v>5540</v>
      </c>
      <c r="AD25" s="54"/>
      <c r="AE25" s="54"/>
      <c r="AF25" s="54"/>
      <c r="AG25" s="54"/>
      <c r="AH25" s="55"/>
      <c r="AI25" s="68">
        <f>IF(H9="","-      ",SUM(Q9,Z9,AI9,AR9,BA9,H25,Q25,Z25)/H9*100)</f>
        <v>100</v>
      </c>
      <c r="AJ25" s="69"/>
      <c r="AK25" s="70"/>
      <c r="AL25" s="68">
        <f>IF(K9="","-         ",SUM(T9,AC9,AL9,AU9,BD9,K25,T25,AC25)/K9*100)</f>
        <v>100</v>
      </c>
      <c r="AM25" s="69"/>
      <c r="AN25" s="69"/>
      <c r="AO25" s="69"/>
      <c r="AP25" s="69"/>
      <c r="AQ25" s="27"/>
      <c r="AR25" s="68">
        <v>94.94850416871016</v>
      </c>
      <c r="AS25" s="69"/>
      <c r="AT25" s="70"/>
      <c r="AU25" s="68">
        <v>106.56732140656942</v>
      </c>
      <c r="AV25" s="69"/>
      <c r="AW25" s="69"/>
      <c r="AX25" s="69"/>
      <c r="AY25" s="69"/>
      <c r="AZ25" s="27"/>
      <c r="BA25" s="30"/>
      <c r="BB25" s="30"/>
      <c r="BC25" s="30"/>
      <c r="BD25" s="30"/>
      <c r="BE25" s="30"/>
      <c r="BF25" s="30"/>
      <c r="BG25" s="30"/>
      <c r="BH25" s="30"/>
      <c r="BI25" s="30"/>
    </row>
    <row r="26" spans="1:61" ht="48.75" customHeight="1">
      <c r="A26" s="2"/>
      <c r="B26" s="3"/>
      <c r="C26" s="3"/>
      <c r="D26" s="3"/>
      <c r="E26" s="3"/>
      <c r="F26" s="12" t="s">
        <v>9</v>
      </c>
      <c r="G26" s="4"/>
      <c r="H26" s="56"/>
      <c r="I26" s="57"/>
      <c r="J26" s="58"/>
      <c r="K26" s="56"/>
      <c r="L26" s="57"/>
      <c r="M26" s="57"/>
      <c r="N26" s="57"/>
      <c r="O26" s="57"/>
      <c r="P26" s="58"/>
      <c r="Q26" s="56"/>
      <c r="R26" s="57"/>
      <c r="S26" s="58"/>
      <c r="T26" s="56"/>
      <c r="U26" s="57"/>
      <c r="V26" s="57"/>
      <c r="W26" s="57"/>
      <c r="X26" s="57"/>
      <c r="Y26" s="58"/>
      <c r="Z26" s="56"/>
      <c r="AA26" s="57"/>
      <c r="AB26" s="58"/>
      <c r="AC26" s="56"/>
      <c r="AD26" s="57"/>
      <c r="AE26" s="57"/>
      <c r="AF26" s="57"/>
      <c r="AG26" s="57"/>
      <c r="AH26" s="58"/>
      <c r="AI26" s="75">
        <f>IF(H10="","-      ",H10/H9*100)</f>
        <v>1.5495867768595042</v>
      </c>
      <c r="AJ26" s="76"/>
      <c r="AK26" s="77"/>
      <c r="AL26" s="75">
        <f>IF(K10="","-         ",K10/K9*100)</f>
        <v>28.729497814300764</v>
      </c>
      <c r="AM26" s="76"/>
      <c r="AN26" s="76"/>
      <c r="AO26" s="76"/>
      <c r="AP26" s="76"/>
      <c r="AQ26" s="28"/>
      <c r="AR26" s="75">
        <v>157.89473684210526</v>
      </c>
      <c r="AS26" s="76"/>
      <c r="AT26" s="77"/>
      <c r="AU26" s="75">
        <v>158.0335707459685</v>
      </c>
      <c r="AV26" s="76"/>
      <c r="AW26" s="76"/>
      <c r="AX26" s="76"/>
      <c r="AY26" s="76"/>
      <c r="AZ26" s="28"/>
      <c r="BA26" s="30"/>
      <c r="BB26" s="30"/>
      <c r="BC26" s="30"/>
      <c r="BD26" s="30"/>
      <c r="BE26" s="30"/>
      <c r="BF26" s="30"/>
      <c r="BG26" s="30"/>
      <c r="BH26" s="30"/>
      <c r="BI26" s="30"/>
    </row>
    <row r="27" spans="1:61" ht="48.75" customHeight="1">
      <c r="A27" s="5"/>
      <c r="B27" s="6"/>
      <c r="C27" s="6"/>
      <c r="D27" s="6"/>
      <c r="E27" s="6"/>
      <c r="F27" s="11" t="s">
        <v>10</v>
      </c>
      <c r="G27" s="7"/>
      <c r="H27" s="59"/>
      <c r="I27" s="60"/>
      <c r="J27" s="61"/>
      <c r="K27" s="59"/>
      <c r="L27" s="60"/>
      <c r="M27" s="60"/>
      <c r="N27" s="60"/>
      <c r="O27" s="60"/>
      <c r="P27" s="61"/>
      <c r="Q27" s="59"/>
      <c r="R27" s="60"/>
      <c r="S27" s="61"/>
      <c r="T27" s="59"/>
      <c r="U27" s="60"/>
      <c r="V27" s="60"/>
      <c r="W27" s="60"/>
      <c r="X27" s="60"/>
      <c r="Y27" s="61"/>
      <c r="Z27" s="59"/>
      <c r="AA27" s="60"/>
      <c r="AB27" s="61"/>
      <c r="AC27" s="59"/>
      <c r="AD27" s="60"/>
      <c r="AE27" s="60"/>
      <c r="AF27" s="60"/>
      <c r="AG27" s="60"/>
      <c r="AH27" s="61"/>
      <c r="AI27" s="78">
        <f>IF(H11="","-      ",H11/H9*100)</f>
        <v>0.2582644628099174</v>
      </c>
      <c r="AJ27" s="79"/>
      <c r="AK27" s="80"/>
      <c r="AL27" s="78">
        <f>IF(K11="","-         ",K11/K9*100)</f>
        <v>4.135531209811691</v>
      </c>
      <c r="AM27" s="79"/>
      <c r="AN27" s="79"/>
      <c r="AO27" s="79"/>
      <c r="AP27" s="79"/>
      <c r="AQ27" s="27"/>
      <c r="AR27" s="78">
        <v>55.55555555555556</v>
      </c>
      <c r="AS27" s="79"/>
      <c r="AT27" s="80"/>
      <c r="AU27" s="78">
        <v>57.58398199618178</v>
      </c>
      <c r="AV27" s="79"/>
      <c r="AW27" s="79"/>
      <c r="AX27" s="79"/>
      <c r="AY27" s="79"/>
      <c r="AZ27" s="27"/>
      <c r="BA27" s="30"/>
      <c r="BB27" s="30"/>
      <c r="BC27" s="30"/>
      <c r="BD27" s="30"/>
      <c r="BE27" s="30"/>
      <c r="BF27" s="30"/>
      <c r="BG27" s="30"/>
      <c r="BH27" s="30"/>
      <c r="BI27" s="30"/>
    </row>
    <row r="28" spans="1:61" ht="48.75" customHeight="1">
      <c r="A28" s="5"/>
      <c r="B28" s="6"/>
      <c r="C28" s="6"/>
      <c r="D28" s="6"/>
      <c r="E28" s="6"/>
      <c r="F28" s="11" t="s">
        <v>11</v>
      </c>
      <c r="G28" s="7"/>
      <c r="H28" s="59"/>
      <c r="I28" s="60"/>
      <c r="J28" s="61"/>
      <c r="K28" s="59"/>
      <c r="L28" s="60"/>
      <c r="M28" s="60"/>
      <c r="N28" s="60"/>
      <c r="O28" s="60"/>
      <c r="P28" s="61"/>
      <c r="Q28" s="59"/>
      <c r="R28" s="60"/>
      <c r="S28" s="61"/>
      <c r="T28" s="59"/>
      <c r="U28" s="60"/>
      <c r="V28" s="60"/>
      <c r="W28" s="60"/>
      <c r="X28" s="60"/>
      <c r="Y28" s="61"/>
      <c r="Z28" s="59"/>
      <c r="AA28" s="60"/>
      <c r="AB28" s="61"/>
      <c r="AC28" s="59"/>
      <c r="AD28" s="60"/>
      <c r="AE28" s="60"/>
      <c r="AF28" s="60"/>
      <c r="AG28" s="60"/>
      <c r="AH28" s="61"/>
      <c r="AI28" s="78">
        <f>IF(H12="","-      ",H12/H9*100)</f>
        <v>1.0330578512396695</v>
      </c>
      <c r="AJ28" s="79"/>
      <c r="AK28" s="80"/>
      <c r="AL28" s="78">
        <f>IF(K12="","-         ",K12/K9*100)</f>
        <v>7.442969487983723</v>
      </c>
      <c r="AM28" s="79"/>
      <c r="AN28" s="79"/>
      <c r="AO28" s="79"/>
      <c r="AP28" s="79"/>
      <c r="AQ28" s="27"/>
      <c r="AR28" s="78">
        <v>105.26315789473684</v>
      </c>
      <c r="AS28" s="79"/>
      <c r="AT28" s="80"/>
      <c r="AU28" s="78">
        <v>104.85619869949899</v>
      </c>
      <c r="AV28" s="79"/>
      <c r="AW28" s="79"/>
      <c r="AX28" s="79"/>
      <c r="AY28" s="79"/>
      <c r="AZ28" s="27"/>
      <c r="BA28" s="30"/>
      <c r="BB28" s="30"/>
      <c r="BC28" s="30"/>
      <c r="BD28" s="30"/>
      <c r="BE28" s="30"/>
      <c r="BF28" s="30"/>
      <c r="BG28" s="30"/>
      <c r="BH28" s="30"/>
      <c r="BI28" s="30"/>
    </row>
    <row r="29" spans="1:61" ht="48.75" customHeight="1">
      <c r="A29" s="5"/>
      <c r="B29" s="6"/>
      <c r="C29" s="6"/>
      <c r="D29" s="6"/>
      <c r="E29" s="6"/>
      <c r="F29" s="11" t="s">
        <v>12</v>
      </c>
      <c r="G29" s="7"/>
      <c r="H29" s="59"/>
      <c r="I29" s="60"/>
      <c r="J29" s="61"/>
      <c r="K29" s="59"/>
      <c r="L29" s="60"/>
      <c r="M29" s="60"/>
      <c r="N29" s="60"/>
      <c r="O29" s="60"/>
      <c r="P29" s="61"/>
      <c r="Q29" s="59"/>
      <c r="R29" s="60"/>
      <c r="S29" s="61"/>
      <c r="T29" s="59"/>
      <c r="U29" s="60"/>
      <c r="V29" s="60"/>
      <c r="W29" s="60"/>
      <c r="X29" s="60"/>
      <c r="Y29" s="61"/>
      <c r="Z29" s="59"/>
      <c r="AA29" s="60"/>
      <c r="AB29" s="61"/>
      <c r="AC29" s="59"/>
      <c r="AD29" s="60"/>
      <c r="AE29" s="60"/>
      <c r="AF29" s="60"/>
      <c r="AG29" s="60"/>
      <c r="AH29" s="61"/>
      <c r="AI29" s="78">
        <f>IF(H13="","-      ",H13/H9*100)</f>
        <v>1.4462809917355373</v>
      </c>
      <c r="AJ29" s="79"/>
      <c r="AK29" s="80"/>
      <c r="AL29" s="78">
        <f>IF(K13="","-         ",K13/K9*100)</f>
        <v>7.959861706059092</v>
      </c>
      <c r="AM29" s="79"/>
      <c r="AN29" s="79"/>
      <c r="AO29" s="79"/>
      <c r="AP29" s="79"/>
      <c r="AQ29" s="27"/>
      <c r="AR29" s="78">
        <v>87.5</v>
      </c>
      <c r="AS29" s="79"/>
      <c r="AT29" s="80"/>
      <c r="AU29" s="78">
        <v>90.01827803144917</v>
      </c>
      <c r="AV29" s="79"/>
      <c r="AW29" s="79"/>
      <c r="AX29" s="79"/>
      <c r="AY29" s="79"/>
      <c r="AZ29" s="27"/>
      <c r="BA29" s="30"/>
      <c r="BB29" s="30"/>
      <c r="BC29" s="30"/>
      <c r="BD29" s="30"/>
      <c r="BE29" s="30"/>
      <c r="BF29" s="30"/>
      <c r="BG29" s="30"/>
      <c r="BH29" s="30"/>
      <c r="BI29" s="30"/>
    </row>
    <row r="30" spans="1:61" ht="48.75" customHeight="1">
      <c r="A30" s="5"/>
      <c r="B30" s="6"/>
      <c r="C30" s="6"/>
      <c r="D30" s="6"/>
      <c r="E30" s="6"/>
      <c r="F30" s="11" t="s">
        <v>13</v>
      </c>
      <c r="G30" s="7"/>
      <c r="H30" s="59"/>
      <c r="I30" s="60"/>
      <c r="J30" s="61"/>
      <c r="K30" s="59"/>
      <c r="L30" s="60"/>
      <c r="M30" s="60"/>
      <c r="N30" s="60"/>
      <c r="O30" s="60"/>
      <c r="P30" s="61"/>
      <c r="Q30" s="59"/>
      <c r="R30" s="60"/>
      <c r="S30" s="61"/>
      <c r="T30" s="59"/>
      <c r="U30" s="60"/>
      <c r="V30" s="60"/>
      <c r="W30" s="60"/>
      <c r="X30" s="60"/>
      <c r="Y30" s="61"/>
      <c r="Z30" s="59"/>
      <c r="AA30" s="60"/>
      <c r="AB30" s="61"/>
      <c r="AC30" s="59"/>
      <c r="AD30" s="60"/>
      <c r="AE30" s="60"/>
      <c r="AF30" s="60"/>
      <c r="AG30" s="60"/>
      <c r="AH30" s="61"/>
      <c r="AI30" s="78">
        <f>IF(H14="","-      ",H14/H9*100)</f>
        <v>8.316115702479339</v>
      </c>
      <c r="AJ30" s="79"/>
      <c r="AK30" s="80"/>
      <c r="AL30" s="78">
        <f>IF(K14="","-         ",K14/K9*100)</f>
        <v>20.753322435355937</v>
      </c>
      <c r="AM30" s="79"/>
      <c r="AN30" s="79"/>
      <c r="AO30" s="79"/>
      <c r="AP30" s="79"/>
      <c r="AQ30" s="27"/>
      <c r="AR30" s="78">
        <v>102.54777070063695</v>
      </c>
      <c r="AS30" s="79"/>
      <c r="AT30" s="80"/>
      <c r="AU30" s="78">
        <v>102.14194421024094</v>
      </c>
      <c r="AV30" s="79"/>
      <c r="AW30" s="79"/>
      <c r="AX30" s="79"/>
      <c r="AY30" s="79"/>
      <c r="AZ30" s="27"/>
      <c r="BA30" s="30"/>
      <c r="BB30" s="30"/>
      <c r="BC30" s="30"/>
      <c r="BD30" s="30"/>
      <c r="BE30" s="30"/>
      <c r="BF30" s="30"/>
      <c r="BG30" s="30"/>
      <c r="BH30" s="30"/>
      <c r="BI30" s="30"/>
    </row>
    <row r="31" spans="1:61" ht="48.75" customHeight="1">
      <c r="A31" s="5"/>
      <c r="B31" s="6"/>
      <c r="C31" s="6"/>
      <c r="D31" s="6"/>
      <c r="E31" s="6"/>
      <c r="F31" s="11" t="s">
        <v>14</v>
      </c>
      <c r="G31" s="7"/>
      <c r="H31" s="59"/>
      <c r="I31" s="60"/>
      <c r="J31" s="61"/>
      <c r="K31" s="59"/>
      <c r="L31" s="60"/>
      <c r="M31" s="60"/>
      <c r="N31" s="60"/>
      <c r="O31" s="60"/>
      <c r="P31" s="61"/>
      <c r="Q31" s="59"/>
      <c r="R31" s="60"/>
      <c r="S31" s="61"/>
      <c r="T31" s="59"/>
      <c r="U31" s="60"/>
      <c r="V31" s="60"/>
      <c r="W31" s="60"/>
      <c r="X31" s="60"/>
      <c r="Y31" s="61"/>
      <c r="Z31" s="59"/>
      <c r="AA31" s="60"/>
      <c r="AB31" s="61"/>
      <c r="AC31" s="59"/>
      <c r="AD31" s="60"/>
      <c r="AE31" s="60"/>
      <c r="AF31" s="60"/>
      <c r="AG31" s="60"/>
      <c r="AH31" s="61"/>
      <c r="AI31" s="78">
        <f>IF(H15="","-      ",H15/H9*100)</f>
        <v>6.508264462809918</v>
      </c>
      <c r="AJ31" s="79"/>
      <c r="AK31" s="80"/>
      <c r="AL31" s="78">
        <f>IF(K15="","-         ",K15/K9*100)</f>
        <v>7.2314970715595175</v>
      </c>
      <c r="AM31" s="79"/>
      <c r="AN31" s="79"/>
      <c r="AO31" s="79"/>
      <c r="AP31" s="79"/>
      <c r="AQ31" s="27"/>
      <c r="AR31" s="78">
        <v>102.4390243902439</v>
      </c>
      <c r="AS31" s="79"/>
      <c r="AT31" s="80"/>
      <c r="AU31" s="78">
        <v>104.03781340625463</v>
      </c>
      <c r="AV31" s="79"/>
      <c r="AW31" s="79"/>
      <c r="AX31" s="79"/>
      <c r="AY31" s="79"/>
      <c r="AZ31" s="27"/>
      <c r="BA31" s="30"/>
      <c r="BB31" s="30"/>
      <c r="BC31" s="30"/>
      <c r="BD31" s="30"/>
      <c r="BE31" s="30"/>
      <c r="BF31" s="30"/>
      <c r="BG31" s="30"/>
      <c r="BH31" s="30"/>
      <c r="BI31" s="30"/>
    </row>
    <row r="32" spans="1:61" ht="48.75" customHeight="1">
      <c r="A32" s="5"/>
      <c r="B32" s="6"/>
      <c r="C32" s="6"/>
      <c r="D32" s="6"/>
      <c r="E32" s="6"/>
      <c r="F32" s="11" t="s">
        <v>15</v>
      </c>
      <c r="G32" s="7"/>
      <c r="H32" s="59"/>
      <c r="I32" s="60"/>
      <c r="J32" s="61"/>
      <c r="K32" s="59"/>
      <c r="L32" s="60"/>
      <c r="M32" s="60"/>
      <c r="N32" s="60"/>
      <c r="O32" s="60"/>
      <c r="P32" s="61"/>
      <c r="Q32" s="59"/>
      <c r="R32" s="60"/>
      <c r="S32" s="61"/>
      <c r="T32" s="59"/>
      <c r="U32" s="60"/>
      <c r="V32" s="60"/>
      <c r="W32" s="60"/>
      <c r="X32" s="60"/>
      <c r="Y32" s="61"/>
      <c r="Z32" s="59">
        <v>9</v>
      </c>
      <c r="AA32" s="60"/>
      <c r="AB32" s="61"/>
      <c r="AC32" s="59">
        <v>5540</v>
      </c>
      <c r="AD32" s="60"/>
      <c r="AE32" s="60"/>
      <c r="AF32" s="60"/>
      <c r="AG32" s="60"/>
      <c r="AH32" s="61"/>
      <c r="AI32" s="78">
        <f>IF(H16="","-      ",H16/H9*100)</f>
        <v>12.035123966942148</v>
      </c>
      <c r="AJ32" s="79"/>
      <c r="AK32" s="80"/>
      <c r="AL32" s="78">
        <f>IF(K16="","-         ",K16/K9*100)</f>
        <v>5.981185704379904</v>
      </c>
      <c r="AM32" s="79"/>
      <c r="AN32" s="79"/>
      <c r="AO32" s="79"/>
      <c r="AP32" s="79"/>
      <c r="AQ32" s="27"/>
      <c r="AR32" s="78">
        <v>97.08333333333333</v>
      </c>
      <c r="AS32" s="79"/>
      <c r="AT32" s="80"/>
      <c r="AU32" s="78">
        <v>97.94948303379363</v>
      </c>
      <c r="AV32" s="79"/>
      <c r="AW32" s="79"/>
      <c r="AX32" s="79"/>
      <c r="AY32" s="79"/>
      <c r="AZ32" s="27"/>
      <c r="BA32" s="30"/>
      <c r="BB32" s="30"/>
      <c r="BC32" s="30"/>
      <c r="BD32" s="30"/>
      <c r="BE32" s="30"/>
      <c r="BF32" s="30"/>
      <c r="BG32" s="30"/>
      <c r="BH32" s="30"/>
      <c r="BI32" s="30"/>
    </row>
    <row r="33" spans="1:61" ht="48.75" customHeight="1">
      <c r="A33" s="5"/>
      <c r="B33" s="6"/>
      <c r="C33" s="6"/>
      <c r="D33" s="6"/>
      <c r="E33" s="6"/>
      <c r="F33" s="11" t="s">
        <v>16</v>
      </c>
      <c r="G33" s="7"/>
      <c r="H33" s="59"/>
      <c r="I33" s="60"/>
      <c r="J33" s="61"/>
      <c r="K33" s="59"/>
      <c r="L33" s="60"/>
      <c r="M33" s="60"/>
      <c r="N33" s="60"/>
      <c r="O33" s="60"/>
      <c r="P33" s="61"/>
      <c r="Q33" s="59"/>
      <c r="R33" s="60"/>
      <c r="S33" s="61"/>
      <c r="T33" s="59"/>
      <c r="U33" s="60"/>
      <c r="V33" s="60"/>
      <c r="W33" s="60"/>
      <c r="X33" s="60"/>
      <c r="Y33" s="61"/>
      <c r="Z33" s="59"/>
      <c r="AA33" s="60"/>
      <c r="AB33" s="61"/>
      <c r="AC33" s="59"/>
      <c r="AD33" s="60"/>
      <c r="AE33" s="60"/>
      <c r="AF33" s="60"/>
      <c r="AG33" s="60"/>
      <c r="AH33" s="61"/>
      <c r="AI33" s="78">
        <f>IF(H17="","-      ",H17/H9*100)</f>
        <v>68.69834710743802</v>
      </c>
      <c r="AJ33" s="79"/>
      <c r="AK33" s="80"/>
      <c r="AL33" s="78">
        <f>IF(K17="","-         ",K17/K9*100)</f>
        <v>17.76440937694179</v>
      </c>
      <c r="AM33" s="79"/>
      <c r="AN33" s="79"/>
      <c r="AO33" s="79"/>
      <c r="AP33" s="79"/>
      <c r="AQ33" s="27"/>
      <c r="AR33" s="78">
        <v>92.36111111111111</v>
      </c>
      <c r="AS33" s="79"/>
      <c r="AT33" s="80"/>
      <c r="AU33" s="78">
        <v>92.71524434166129</v>
      </c>
      <c r="AV33" s="79"/>
      <c r="AW33" s="79"/>
      <c r="AX33" s="79"/>
      <c r="AY33" s="79"/>
      <c r="AZ33" s="27"/>
      <c r="BA33" s="30"/>
      <c r="BB33" s="30"/>
      <c r="BC33" s="30"/>
      <c r="BD33" s="30"/>
      <c r="BE33" s="30"/>
      <c r="BF33" s="30"/>
      <c r="BG33" s="30"/>
      <c r="BH33" s="30"/>
      <c r="BI33" s="30"/>
    </row>
    <row r="34" spans="1:61" ht="48.75" customHeight="1">
      <c r="A34" s="8"/>
      <c r="B34" s="9"/>
      <c r="C34" s="9"/>
      <c r="D34" s="9"/>
      <c r="E34" s="9"/>
      <c r="F34" s="13" t="s">
        <v>17</v>
      </c>
      <c r="G34" s="10"/>
      <c r="H34" s="62"/>
      <c r="I34" s="63"/>
      <c r="J34" s="64"/>
      <c r="K34" s="62"/>
      <c r="L34" s="63"/>
      <c r="M34" s="63"/>
      <c r="N34" s="63"/>
      <c r="O34" s="63"/>
      <c r="P34" s="64"/>
      <c r="Q34" s="62"/>
      <c r="R34" s="63"/>
      <c r="S34" s="64"/>
      <c r="T34" s="62"/>
      <c r="U34" s="63"/>
      <c r="V34" s="63"/>
      <c r="W34" s="63"/>
      <c r="X34" s="63"/>
      <c r="Y34" s="64"/>
      <c r="Z34" s="62"/>
      <c r="AA34" s="63"/>
      <c r="AB34" s="64"/>
      <c r="AC34" s="62"/>
      <c r="AD34" s="63"/>
      <c r="AE34" s="63"/>
      <c r="AF34" s="63"/>
      <c r="AG34" s="63"/>
      <c r="AH34" s="64"/>
      <c r="AI34" s="84">
        <f>IF(H18="","-      ",H18/H9*100)</f>
        <v>0.15495867768595042</v>
      </c>
      <c r="AJ34" s="85"/>
      <c r="AK34" s="86"/>
      <c r="AL34" s="84">
        <f>IF(K18="","-         ",K18/K9*100)</f>
        <v>0.0017251936075826195</v>
      </c>
      <c r="AM34" s="85"/>
      <c r="AN34" s="85"/>
      <c r="AO34" s="85"/>
      <c r="AP34" s="85"/>
      <c r="AQ34" s="29"/>
      <c r="AR34" s="84" t="s">
        <v>27</v>
      </c>
      <c r="AS34" s="85"/>
      <c r="AT34" s="86"/>
      <c r="AU34" s="84" t="s">
        <v>28</v>
      </c>
      <c r="AV34" s="85"/>
      <c r="AW34" s="85"/>
      <c r="AX34" s="85"/>
      <c r="AY34" s="85"/>
      <c r="AZ34" s="29"/>
      <c r="BA34" s="30"/>
      <c r="BB34" s="30"/>
      <c r="BC34" s="30"/>
      <c r="BD34" s="30"/>
      <c r="BE34" s="30"/>
      <c r="BF34" s="30"/>
      <c r="BG34" s="30"/>
      <c r="BH34" s="30"/>
      <c r="BI34" s="30"/>
    </row>
    <row r="35" spans="1:61" ht="48.75" customHeight="1">
      <c r="A35" s="5"/>
      <c r="B35" s="81" t="s">
        <v>18</v>
      </c>
      <c r="C35" s="81"/>
      <c r="D35" s="81"/>
      <c r="E35" s="81"/>
      <c r="F35" s="82" t="s">
        <v>29</v>
      </c>
      <c r="G35" s="83"/>
      <c r="H35" s="68" t="str">
        <f>IF(H25="","-      ",H25/H9*100)</f>
        <v>-      </v>
      </c>
      <c r="I35" s="69"/>
      <c r="J35" s="70"/>
      <c r="K35" s="68" t="str">
        <f>IF(K25="","-         ",K25/K9*100)</f>
        <v>-         </v>
      </c>
      <c r="L35" s="69"/>
      <c r="M35" s="69"/>
      <c r="N35" s="69"/>
      <c r="O35" s="69"/>
      <c r="P35" s="26"/>
      <c r="Q35" s="68" t="str">
        <f>IF(Q25="","-      ",Q25/H9*100)</f>
        <v>-      </v>
      </c>
      <c r="R35" s="69"/>
      <c r="S35" s="70"/>
      <c r="T35" s="68" t="str">
        <f>IF(T25="","-         ",T25/K9*100)</f>
        <v>-         </v>
      </c>
      <c r="U35" s="69"/>
      <c r="V35" s="69"/>
      <c r="W35" s="69"/>
      <c r="X35" s="69"/>
      <c r="Y35" s="26"/>
      <c r="Z35" s="68">
        <f>IF(Z25="","-      ",Z25/H9*100)</f>
        <v>0.46487603305785125</v>
      </c>
      <c r="AA35" s="69"/>
      <c r="AB35" s="70"/>
      <c r="AC35" s="68">
        <f>IF(AC25="","-         ",AC25/K9*100)</f>
        <v>0.16767671203522302</v>
      </c>
      <c r="AD35" s="69"/>
      <c r="AE35" s="69"/>
      <c r="AF35" s="69"/>
      <c r="AG35" s="69"/>
      <c r="AH35" s="26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30"/>
      <c r="BB35" s="30"/>
      <c r="BC35" s="30"/>
      <c r="BD35" s="30"/>
      <c r="BE35" s="30"/>
      <c r="BF35" s="30"/>
      <c r="BG35" s="30"/>
      <c r="BH35" s="30"/>
      <c r="BI35" s="30"/>
    </row>
    <row r="36" spans="1:61" ht="48.75" customHeight="1">
      <c r="A36" s="36"/>
      <c r="B36" s="65" t="s">
        <v>19</v>
      </c>
      <c r="C36" s="65"/>
      <c r="D36" s="65"/>
      <c r="E36" s="65"/>
      <c r="F36" s="66" t="s">
        <v>36</v>
      </c>
      <c r="G36" s="67"/>
      <c r="H36" s="74" t="s">
        <v>37</v>
      </c>
      <c r="I36" s="69"/>
      <c r="J36" s="70"/>
      <c r="K36" s="74" t="s">
        <v>31</v>
      </c>
      <c r="L36" s="69"/>
      <c r="M36" s="69"/>
      <c r="N36" s="69"/>
      <c r="O36" s="69"/>
      <c r="P36" s="26"/>
      <c r="Q36" s="74" t="s">
        <v>30</v>
      </c>
      <c r="R36" s="69"/>
      <c r="S36" s="70"/>
      <c r="T36" s="74" t="s">
        <v>38</v>
      </c>
      <c r="U36" s="69"/>
      <c r="V36" s="69"/>
      <c r="W36" s="69"/>
      <c r="X36" s="69"/>
      <c r="Y36" s="26"/>
      <c r="Z36" s="74" t="s">
        <v>39</v>
      </c>
      <c r="AA36" s="69"/>
      <c r="AB36" s="70"/>
      <c r="AC36" s="74" t="s">
        <v>31</v>
      </c>
      <c r="AD36" s="69"/>
      <c r="AE36" s="69"/>
      <c r="AF36" s="69"/>
      <c r="AG36" s="69"/>
      <c r="AH36" s="26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30"/>
      <c r="BB36" s="30"/>
      <c r="BC36" s="30"/>
      <c r="BD36" s="30"/>
      <c r="BE36" s="30"/>
      <c r="BF36" s="30"/>
      <c r="BG36" s="30"/>
      <c r="BH36" s="30"/>
      <c r="BI36" s="30"/>
    </row>
    <row r="37" spans="1:61" ht="4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</sheetData>
  <sheetProtection/>
  <mergeCells count="300">
    <mergeCell ref="B36:E36"/>
    <mergeCell ref="F36:G36"/>
    <mergeCell ref="H36:J36"/>
    <mergeCell ref="K36:O36"/>
    <mergeCell ref="Q35:S35"/>
    <mergeCell ref="AC33:AH33"/>
    <mergeCell ref="T35:X35"/>
    <mergeCell ref="Z36:AB36"/>
    <mergeCell ref="AC34:AH34"/>
    <mergeCell ref="AC36:AG36"/>
    <mergeCell ref="Z35:AB35"/>
    <mergeCell ref="AC35:AG35"/>
    <mergeCell ref="Q36:S36"/>
    <mergeCell ref="T36:X36"/>
    <mergeCell ref="B35:E35"/>
    <mergeCell ref="F35:G35"/>
    <mergeCell ref="H35:J35"/>
    <mergeCell ref="K35:O35"/>
    <mergeCell ref="AU33:AY33"/>
    <mergeCell ref="H34:J34"/>
    <mergeCell ref="K34:P34"/>
    <mergeCell ref="Q34:S34"/>
    <mergeCell ref="T34:Y34"/>
    <mergeCell ref="Z34:AB34"/>
    <mergeCell ref="AI34:AK34"/>
    <mergeCell ref="AL34:AP34"/>
    <mergeCell ref="AR34:AT34"/>
    <mergeCell ref="AU34:AY34"/>
    <mergeCell ref="AR32:AT32"/>
    <mergeCell ref="AU32:AY32"/>
    <mergeCell ref="H33:J33"/>
    <mergeCell ref="K33:P33"/>
    <mergeCell ref="Q33:S33"/>
    <mergeCell ref="T33:Y33"/>
    <mergeCell ref="Z33:AB33"/>
    <mergeCell ref="AI33:AK33"/>
    <mergeCell ref="AL33:AP33"/>
    <mergeCell ref="AR33:AT33"/>
    <mergeCell ref="AR31:AT31"/>
    <mergeCell ref="AU31:AY31"/>
    <mergeCell ref="H32:J32"/>
    <mergeCell ref="K32:P32"/>
    <mergeCell ref="Q32:S32"/>
    <mergeCell ref="T32:Y32"/>
    <mergeCell ref="Z32:AB32"/>
    <mergeCell ref="AC32:AH32"/>
    <mergeCell ref="AI32:AK32"/>
    <mergeCell ref="AL32:AP32"/>
    <mergeCell ref="AR30:AT30"/>
    <mergeCell ref="AU30:AY30"/>
    <mergeCell ref="H31:J31"/>
    <mergeCell ref="K31:P31"/>
    <mergeCell ref="Q31:S31"/>
    <mergeCell ref="T31:Y31"/>
    <mergeCell ref="Z31:AB31"/>
    <mergeCell ref="AC31:AH31"/>
    <mergeCell ref="AI31:AK31"/>
    <mergeCell ref="AL31:AP31"/>
    <mergeCell ref="AR29:AT29"/>
    <mergeCell ref="AU29:AY29"/>
    <mergeCell ref="H30:J30"/>
    <mergeCell ref="K30:P30"/>
    <mergeCell ref="Q30:S30"/>
    <mergeCell ref="T30:Y30"/>
    <mergeCell ref="Z30:AB30"/>
    <mergeCell ref="AC30:AH30"/>
    <mergeCell ref="AI30:AK30"/>
    <mergeCell ref="AL30:AP30"/>
    <mergeCell ref="AR28:AT28"/>
    <mergeCell ref="AU28:AY28"/>
    <mergeCell ref="H29:J29"/>
    <mergeCell ref="K29:P29"/>
    <mergeCell ref="Q29:S29"/>
    <mergeCell ref="T29:Y29"/>
    <mergeCell ref="Z29:AB29"/>
    <mergeCell ref="AC29:AH29"/>
    <mergeCell ref="AI29:AK29"/>
    <mergeCell ref="AL29:AP29"/>
    <mergeCell ref="AR27:AT27"/>
    <mergeCell ref="AU27:AY27"/>
    <mergeCell ref="H28:J28"/>
    <mergeCell ref="K28:P28"/>
    <mergeCell ref="Q28:S28"/>
    <mergeCell ref="T28:Y28"/>
    <mergeCell ref="Z28:AB28"/>
    <mergeCell ref="AC28:AH28"/>
    <mergeCell ref="AI28:AK28"/>
    <mergeCell ref="AL28:AP28"/>
    <mergeCell ref="AR26:AT26"/>
    <mergeCell ref="AU26:AY26"/>
    <mergeCell ref="H27:J27"/>
    <mergeCell ref="K27:P27"/>
    <mergeCell ref="Q27:S27"/>
    <mergeCell ref="T27:Y27"/>
    <mergeCell ref="Z27:AB27"/>
    <mergeCell ref="AC27:AH27"/>
    <mergeCell ref="AI27:AK27"/>
    <mergeCell ref="AL27:AP27"/>
    <mergeCell ref="AR25:AT25"/>
    <mergeCell ref="AU25:AY25"/>
    <mergeCell ref="H26:J26"/>
    <mergeCell ref="K26:P26"/>
    <mergeCell ref="Q26:S26"/>
    <mergeCell ref="T26:Y26"/>
    <mergeCell ref="Z26:AB26"/>
    <mergeCell ref="AC26:AH26"/>
    <mergeCell ref="AI26:AK26"/>
    <mergeCell ref="AL26:AP26"/>
    <mergeCell ref="AR24:AT24"/>
    <mergeCell ref="AU24:AZ24"/>
    <mergeCell ref="H25:J25"/>
    <mergeCell ref="K25:P25"/>
    <mergeCell ref="Q25:S25"/>
    <mergeCell ref="T25:Y25"/>
    <mergeCell ref="Z25:AB25"/>
    <mergeCell ref="AC25:AH25"/>
    <mergeCell ref="AI25:AK25"/>
    <mergeCell ref="AL25:AP25"/>
    <mergeCell ref="Z24:AB24"/>
    <mergeCell ref="AC24:AH24"/>
    <mergeCell ref="AI24:AK24"/>
    <mergeCell ref="AL24:AQ24"/>
    <mergeCell ref="H24:J24"/>
    <mergeCell ref="K24:P24"/>
    <mergeCell ref="Q24:S24"/>
    <mergeCell ref="T24:Y24"/>
    <mergeCell ref="BA20:BC20"/>
    <mergeCell ref="BD20:BH20"/>
    <mergeCell ref="I22:O23"/>
    <mergeCell ref="R22:X23"/>
    <mergeCell ref="AA22:AG23"/>
    <mergeCell ref="AJ22:AP23"/>
    <mergeCell ref="AS22:AY23"/>
    <mergeCell ref="AI20:AK20"/>
    <mergeCell ref="AL20:AP20"/>
    <mergeCell ref="AR20:AT20"/>
    <mergeCell ref="AU20:AY20"/>
    <mergeCell ref="BA19:BC19"/>
    <mergeCell ref="BD19:BH19"/>
    <mergeCell ref="B20:E20"/>
    <mergeCell ref="F20:G20"/>
    <mergeCell ref="H20:J20"/>
    <mergeCell ref="K20:O20"/>
    <mergeCell ref="Q20:S20"/>
    <mergeCell ref="T20:X20"/>
    <mergeCell ref="Z20:AB20"/>
    <mergeCell ref="AC20:AG20"/>
    <mergeCell ref="AI19:AK19"/>
    <mergeCell ref="AL19:AP19"/>
    <mergeCell ref="AR19:AT19"/>
    <mergeCell ref="AU19:AY19"/>
    <mergeCell ref="Q19:S19"/>
    <mergeCell ref="T19:X19"/>
    <mergeCell ref="Z19:AB19"/>
    <mergeCell ref="AC19:AG19"/>
    <mergeCell ref="B19:E19"/>
    <mergeCell ref="F19:G19"/>
    <mergeCell ref="H19:J19"/>
    <mergeCell ref="K19:O19"/>
    <mergeCell ref="AR18:AT18"/>
    <mergeCell ref="AU18:AZ18"/>
    <mergeCell ref="BA18:BC18"/>
    <mergeCell ref="BD18:BI18"/>
    <mergeCell ref="Z18:AB18"/>
    <mergeCell ref="AC18:AH18"/>
    <mergeCell ref="AI18:AK18"/>
    <mergeCell ref="AL18:AQ18"/>
    <mergeCell ref="H18:J18"/>
    <mergeCell ref="K18:P18"/>
    <mergeCell ref="Q18:S18"/>
    <mergeCell ref="T18:Y18"/>
    <mergeCell ref="AR17:AT17"/>
    <mergeCell ref="AU17:AZ17"/>
    <mergeCell ref="BA17:BC17"/>
    <mergeCell ref="BD17:BI17"/>
    <mergeCell ref="Z17:AB17"/>
    <mergeCell ref="AC17:AH17"/>
    <mergeCell ref="AI17:AK17"/>
    <mergeCell ref="AL17:AQ17"/>
    <mergeCell ref="H17:J17"/>
    <mergeCell ref="K17:P17"/>
    <mergeCell ref="Q17:S17"/>
    <mergeCell ref="T17:Y17"/>
    <mergeCell ref="AR16:AT16"/>
    <mergeCell ref="AU16:AZ16"/>
    <mergeCell ref="BA16:BC16"/>
    <mergeCell ref="BD16:BI16"/>
    <mergeCell ref="Z16:AB16"/>
    <mergeCell ref="AC16:AH16"/>
    <mergeCell ref="AI16:AK16"/>
    <mergeCell ref="AL16:AQ16"/>
    <mergeCell ref="H16:J16"/>
    <mergeCell ref="K16:P16"/>
    <mergeCell ref="Q16:S16"/>
    <mergeCell ref="T16:Y16"/>
    <mergeCell ref="AR15:AT15"/>
    <mergeCell ref="AU15:AZ15"/>
    <mergeCell ref="BA15:BC15"/>
    <mergeCell ref="BD15:BI15"/>
    <mergeCell ref="Z15:AB15"/>
    <mergeCell ref="AC15:AH15"/>
    <mergeCell ref="AI15:AK15"/>
    <mergeCell ref="AL15:AQ15"/>
    <mergeCell ref="H15:J15"/>
    <mergeCell ref="K15:P15"/>
    <mergeCell ref="Q15:S15"/>
    <mergeCell ref="T15:Y15"/>
    <mergeCell ref="AR14:AT14"/>
    <mergeCell ref="AU14:AZ14"/>
    <mergeCell ref="BA14:BC14"/>
    <mergeCell ref="BD14:BI14"/>
    <mergeCell ref="Z14:AB14"/>
    <mergeCell ref="AC14:AH14"/>
    <mergeCell ref="AI14:AK14"/>
    <mergeCell ref="AL14:AQ14"/>
    <mergeCell ref="H14:J14"/>
    <mergeCell ref="K14:P14"/>
    <mergeCell ref="Q14:S14"/>
    <mergeCell ref="T14:Y14"/>
    <mergeCell ref="AR13:AT13"/>
    <mergeCell ref="AU13:AZ13"/>
    <mergeCell ref="BA13:BC13"/>
    <mergeCell ref="BD13:BI13"/>
    <mergeCell ref="Z13:AB13"/>
    <mergeCell ref="AC13:AH13"/>
    <mergeCell ref="AI13:AK13"/>
    <mergeCell ref="AL13:AQ13"/>
    <mergeCell ref="H13:J13"/>
    <mergeCell ref="K13:P13"/>
    <mergeCell ref="Q13:S13"/>
    <mergeCell ref="T13:Y13"/>
    <mergeCell ref="AR12:AT12"/>
    <mergeCell ref="AU12:AZ12"/>
    <mergeCell ref="BA12:BC12"/>
    <mergeCell ref="BD12:BI12"/>
    <mergeCell ref="Z12:AB12"/>
    <mergeCell ref="AC12:AH12"/>
    <mergeCell ref="AI12:AK12"/>
    <mergeCell ref="AL12:AQ12"/>
    <mergeCell ref="H12:J12"/>
    <mergeCell ref="K12:P12"/>
    <mergeCell ref="Q12:S12"/>
    <mergeCell ref="T12:Y12"/>
    <mergeCell ref="AR11:AT11"/>
    <mergeCell ref="AU11:AZ11"/>
    <mergeCell ref="BA11:BC11"/>
    <mergeCell ref="BD11:BI11"/>
    <mergeCell ref="Z11:AB11"/>
    <mergeCell ref="AC11:AH11"/>
    <mergeCell ref="AI11:AK11"/>
    <mergeCell ref="AL11:AQ11"/>
    <mergeCell ref="H11:J11"/>
    <mergeCell ref="K11:P11"/>
    <mergeCell ref="Q11:S11"/>
    <mergeCell ref="T11:Y11"/>
    <mergeCell ref="AR10:AT10"/>
    <mergeCell ref="AU10:AZ10"/>
    <mergeCell ref="BA10:BC10"/>
    <mergeCell ref="BD10:BI10"/>
    <mergeCell ref="Z10:AB10"/>
    <mergeCell ref="AC10:AH10"/>
    <mergeCell ref="AI10:AK10"/>
    <mergeCell ref="AL10:AQ10"/>
    <mergeCell ref="H10:J10"/>
    <mergeCell ref="K10:P10"/>
    <mergeCell ref="Q10:S10"/>
    <mergeCell ref="T10:Y10"/>
    <mergeCell ref="AR9:AT9"/>
    <mergeCell ref="AU9:AZ9"/>
    <mergeCell ref="BA9:BC9"/>
    <mergeCell ref="BD9:BI9"/>
    <mergeCell ref="Z9:AB9"/>
    <mergeCell ref="AC9:AH9"/>
    <mergeCell ref="AI9:AK9"/>
    <mergeCell ref="AL9:AQ9"/>
    <mergeCell ref="H9:J9"/>
    <mergeCell ref="K9:P9"/>
    <mergeCell ref="Q9:S9"/>
    <mergeCell ref="T9:Y9"/>
    <mergeCell ref="AR8:AT8"/>
    <mergeCell ref="AU8:AZ8"/>
    <mergeCell ref="BA8:BC8"/>
    <mergeCell ref="BD8:BI8"/>
    <mergeCell ref="Z8:AB8"/>
    <mergeCell ref="AC8:AH8"/>
    <mergeCell ref="AI8:AK8"/>
    <mergeCell ref="AL8:AQ8"/>
    <mergeCell ref="H8:J8"/>
    <mergeCell ref="K8:P8"/>
    <mergeCell ref="Q8:S8"/>
    <mergeCell ref="T8:Y8"/>
    <mergeCell ref="B2:BH2"/>
    <mergeCell ref="BC5:BI5"/>
    <mergeCell ref="L6:L7"/>
    <mergeCell ref="R6:X7"/>
    <mergeCell ref="AA6:BH6"/>
    <mergeCell ref="AA7:AG7"/>
    <mergeCell ref="AJ7:AP7"/>
    <mergeCell ref="AS7:AY7"/>
    <mergeCell ref="BB7:BH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1" r:id="rId1"/>
  <headerFooter alignWithMargins="0">
    <oddFooter>&amp;C&amp;"ＭＳ Ｐ明朝,標準"&amp;20
&amp;22 &amp;26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2017-02-13T06:03:17Z</cp:lastPrinted>
  <dcterms:created xsi:type="dcterms:W3CDTF">2011-01-26T02:59:19Z</dcterms:created>
  <dcterms:modified xsi:type="dcterms:W3CDTF">2017-02-13T06:03:44Z</dcterms:modified>
  <cp:category/>
  <cp:version/>
  <cp:contentType/>
  <cp:contentStatus/>
</cp:coreProperties>
</file>