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P年報\"/>
    </mc:Choice>
  </mc:AlternateContent>
  <bookViews>
    <workbookView xWindow="0" yWindow="0" windowWidth="20490" windowHeight="7770"/>
  </bookViews>
  <sheets>
    <sheet name="入港船舶年次推移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H49" i="1"/>
  <c r="I48" i="1"/>
  <c r="H48" i="1"/>
  <c r="G48" i="1"/>
  <c r="F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C40" i="1"/>
  <c r="I40" i="1" s="1"/>
  <c r="B40" i="1"/>
  <c r="H40" i="1" s="1"/>
  <c r="C39" i="1"/>
  <c r="I39" i="1" s="1"/>
  <c r="B39" i="1"/>
  <c r="H39" i="1" s="1"/>
  <c r="I38" i="1"/>
  <c r="H38" i="1"/>
  <c r="F38" i="1"/>
  <c r="I37" i="1"/>
  <c r="H37" i="1"/>
  <c r="F37" i="1"/>
  <c r="I36" i="1"/>
  <c r="H36" i="1"/>
  <c r="I35" i="1"/>
  <c r="H35" i="1"/>
  <c r="I34" i="1"/>
  <c r="H34" i="1"/>
  <c r="F34" i="1"/>
  <c r="I33" i="1"/>
  <c r="H33" i="1"/>
  <c r="I32" i="1"/>
  <c r="C32" i="1"/>
  <c r="B32" i="1"/>
  <c r="H32" i="1" s="1"/>
  <c r="I31" i="1"/>
  <c r="C31" i="1"/>
  <c r="B31" i="1"/>
  <c r="H31" i="1" s="1"/>
  <c r="I30" i="1"/>
  <c r="C30" i="1"/>
  <c r="B30" i="1"/>
  <c r="H30" i="1" s="1"/>
  <c r="I29" i="1"/>
  <c r="C29" i="1"/>
  <c r="B29" i="1"/>
  <c r="H29" i="1" s="1"/>
  <c r="I28" i="1"/>
  <c r="C28" i="1"/>
  <c r="B28" i="1"/>
  <c r="H28" i="1" s="1"/>
  <c r="I27" i="1"/>
  <c r="C27" i="1"/>
  <c r="B27" i="1"/>
  <c r="H27" i="1" s="1"/>
  <c r="I26" i="1"/>
  <c r="C26" i="1"/>
  <c r="B26" i="1"/>
  <c r="H26" i="1" s="1"/>
  <c r="I25" i="1"/>
  <c r="C25" i="1"/>
  <c r="B25" i="1"/>
  <c r="H25" i="1" s="1"/>
  <c r="I24" i="1"/>
  <c r="C24" i="1"/>
  <c r="B24" i="1"/>
  <c r="H24" i="1" s="1"/>
  <c r="I23" i="1"/>
  <c r="C23" i="1"/>
  <c r="B23" i="1"/>
  <c r="H23" i="1" s="1"/>
  <c r="I22" i="1"/>
  <c r="C22" i="1"/>
  <c r="B22" i="1"/>
  <c r="H22" i="1" s="1"/>
  <c r="I21" i="1"/>
  <c r="C21" i="1"/>
  <c r="B21" i="1"/>
  <c r="H21" i="1" s="1"/>
  <c r="I20" i="1"/>
  <c r="C20" i="1"/>
  <c r="B20" i="1"/>
  <c r="H20" i="1" s="1"/>
  <c r="I19" i="1"/>
  <c r="C19" i="1"/>
  <c r="B19" i="1"/>
  <c r="H19" i="1" s="1"/>
  <c r="I18" i="1"/>
  <c r="C18" i="1"/>
  <c r="B18" i="1"/>
  <c r="H18" i="1" s="1"/>
  <c r="I17" i="1"/>
  <c r="C17" i="1"/>
  <c r="B17" i="1"/>
  <c r="H17" i="1" s="1"/>
  <c r="I16" i="1"/>
  <c r="C16" i="1"/>
  <c r="B16" i="1"/>
  <c r="H16" i="1" s="1"/>
  <c r="I15" i="1"/>
  <c r="C15" i="1"/>
  <c r="B15" i="1"/>
  <c r="H15" i="1" s="1"/>
  <c r="I14" i="1"/>
  <c r="C14" i="1"/>
  <c r="B14" i="1"/>
  <c r="H14" i="1" s="1"/>
  <c r="I13" i="1"/>
  <c r="C13" i="1"/>
  <c r="B13" i="1"/>
  <c r="H13" i="1" s="1"/>
  <c r="I12" i="1"/>
  <c r="C12" i="1"/>
  <c r="B12" i="1"/>
  <c r="H12" i="1" s="1"/>
  <c r="I11" i="1"/>
  <c r="C11" i="1"/>
  <c r="B11" i="1"/>
  <c r="H11" i="1" s="1"/>
  <c r="I10" i="1"/>
  <c r="C10" i="1"/>
  <c r="B10" i="1"/>
  <c r="H10" i="1" s="1"/>
  <c r="I9" i="1"/>
  <c r="C9" i="1"/>
  <c r="B9" i="1"/>
  <c r="H9" i="1" s="1"/>
  <c r="I8" i="1"/>
  <c r="C8" i="1"/>
  <c r="B8" i="1"/>
  <c r="H8" i="1" s="1"/>
  <c r="I7" i="1"/>
  <c r="C7" i="1"/>
  <c r="B7" i="1"/>
  <c r="H7" i="1" s="1"/>
  <c r="I6" i="1"/>
  <c r="C6" i="1"/>
  <c r="B6" i="1"/>
  <c r="H6" i="1" s="1"/>
  <c r="I5" i="1"/>
  <c r="C5" i="1"/>
  <c r="B5" i="1"/>
  <c r="H5" i="1" s="1"/>
</calcChain>
</file>

<file path=xl/sharedStrings.xml><?xml version="1.0" encoding="utf-8"?>
<sst xmlns="http://schemas.openxmlformats.org/spreadsheetml/2006/main" count="60" uniqueCount="54">
  <si>
    <t xml:space="preserve">  入港船舶年次推移表</t>
    <rPh sb="2" eb="3">
      <t>イ</t>
    </rPh>
    <rPh sb="3" eb="4">
      <t>ミナト</t>
    </rPh>
    <rPh sb="4" eb="5">
      <t>セン</t>
    </rPh>
    <rPh sb="5" eb="6">
      <t>ハク</t>
    </rPh>
    <rPh sb="6" eb="7">
      <t>ネン</t>
    </rPh>
    <rPh sb="7" eb="8">
      <t>ツギ</t>
    </rPh>
    <rPh sb="8" eb="9">
      <t>スイ</t>
    </rPh>
    <rPh sb="9" eb="10">
      <t>ワタル</t>
    </rPh>
    <rPh sb="10" eb="11">
      <t>ヒョウ</t>
    </rPh>
    <phoneticPr fontId="2"/>
  </si>
  <si>
    <t>船種別</t>
    <rPh sb="0" eb="1">
      <t>セン</t>
    </rPh>
    <rPh sb="1" eb="2">
      <t>シュ</t>
    </rPh>
    <rPh sb="2" eb="3">
      <t>ベツ</t>
    </rPh>
    <phoneticPr fontId="2"/>
  </si>
  <si>
    <t>合　　　計</t>
    <rPh sb="0" eb="5">
      <t>ゴウケイ</t>
    </rPh>
    <phoneticPr fontId="2"/>
  </si>
  <si>
    <t>外　　航　　船</t>
    <rPh sb="0" eb="7">
      <t>ガイコウセン</t>
    </rPh>
    <phoneticPr fontId="2"/>
  </si>
  <si>
    <t>内　　航　　船</t>
    <rPh sb="0" eb="4">
      <t>ナイコウ</t>
    </rPh>
    <rPh sb="6" eb="7">
      <t>セン</t>
    </rPh>
    <phoneticPr fontId="2"/>
  </si>
  <si>
    <t>平成27年対比（％）</t>
    <rPh sb="0" eb="2">
      <t>ヘイセイ</t>
    </rPh>
    <rPh sb="4" eb="5">
      <t>ネン</t>
    </rPh>
    <rPh sb="5" eb="7">
      <t>タイヒ</t>
    </rPh>
    <phoneticPr fontId="2"/>
  </si>
  <si>
    <t>年 次</t>
    <rPh sb="0" eb="3">
      <t>ネンジ</t>
    </rPh>
    <phoneticPr fontId="2"/>
  </si>
  <si>
    <t>隻数</t>
    <rPh sb="0" eb="2">
      <t>セキスウ</t>
    </rPh>
    <phoneticPr fontId="2"/>
  </si>
  <si>
    <t>総トン数</t>
    <rPh sb="0" eb="1">
      <t>ソウ</t>
    </rPh>
    <rPh sb="3" eb="4">
      <t>スウ</t>
    </rPh>
    <phoneticPr fontId="2"/>
  </si>
  <si>
    <t>昭和47年</t>
    <rPh sb="0" eb="2">
      <t>ショウワ</t>
    </rPh>
    <rPh sb="4" eb="5">
      <t>ネン</t>
    </rPh>
    <phoneticPr fontId="2"/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</si>
  <si>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</si>
  <si>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</si>
  <si>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</si>
  <si>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</si>
  <si>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</si>
  <si>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</si>
  <si>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</si>
  <si>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</si>
  <si>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</si>
  <si>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</si>
  <si>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</si>
  <si>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</si>
  <si>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</si>
  <si>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</si>
  <si>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</si>
  <si>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</si>
  <si>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平成元年</t>
    <rPh sb="0" eb="2">
      <t>ヘイセイ</t>
    </rPh>
    <rPh sb="2" eb="4">
      <t>ガンネン</t>
    </rPh>
    <phoneticPr fontId="2"/>
  </si>
  <si>
    <t>　　2</t>
    <phoneticPr fontId="2"/>
  </si>
  <si>
    <t>　　3</t>
    <phoneticPr fontId="2"/>
  </si>
  <si>
    <t>　　4</t>
    <phoneticPr fontId="2"/>
  </si>
  <si>
    <t>　　5</t>
    <phoneticPr fontId="2"/>
  </si>
  <si>
    <t>　　6</t>
    <phoneticPr fontId="2"/>
  </si>
  <si>
    <t>　　7</t>
    <phoneticPr fontId="2"/>
  </si>
  <si>
    <t>　　8</t>
    <phoneticPr fontId="2"/>
  </si>
  <si>
    <t>　　9</t>
    <phoneticPr fontId="2"/>
  </si>
  <si>
    <t>　　10</t>
    <phoneticPr fontId="2"/>
  </si>
  <si>
    <t>　　11</t>
  </si>
  <si>
    <t>　　12</t>
  </si>
  <si>
    <t>　　13</t>
  </si>
  <si>
    <t>　　14</t>
  </si>
  <si>
    <t xml:space="preserve">    15</t>
  </si>
  <si>
    <t xml:space="preserve">    16</t>
    <phoneticPr fontId="2"/>
  </si>
  <si>
    <t xml:space="preserve">    17</t>
    <phoneticPr fontId="2"/>
  </si>
  <si>
    <t xml:space="preserve">    18</t>
    <phoneticPr fontId="2"/>
  </si>
  <si>
    <t xml:space="preserve">    19</t>
  </si>
  <si>
    <t xml:space="preserve">    20</t>
    <phoneticPr fontId="2"/>
  </si>
  <si>
    <t xml:space="preserve">    21</t>
    <phoneticPr fontId="2"/>
  </si>
  <si>
    <t xml:space="preserve">    22</t>
    <phoneticPr fontId="2"/>
  </si>
  <si>
    <t xml:space="preserve">    23</t>
    <phoneticPr fontId="2"/>
  </si>
  <si>
    <t xml:space="preserve">    24</t>
    <phoneticPr fontId="2"/>
  </si>
  <si>
    <t xml:space="preserve">    25</t>
    <phoneticPr fontId="2"/>
  </si>
  <si>
    <t xml:space="preserve">    26</t>
    <phoneticPr fontId="2"/>
  </si>
  <si>
    <t xml:space="preserve">    27</t>
    <phoneticPr fontId="2"/>
  </si>
  <si>
    <t xml:space="preserve">   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</si>
</sst>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7"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176" fontId="5" fillId="2" borderId="17" xfId="0" applyNumberFormat="1" applyFont="1" applyFill="1" applyBorder="1" applyAlignment="1">
      <alignment vertical="center"/>
    </xf>
    <xf numFmtId="177" fontId="5" fillId="2" borderId="14" xfId="0" applyNumberFormat="1" applyFont="1" applyFill="1" applyBorder="1" applyAlignment="1">
      <alignment vertical="center"/>
    </xf>
    <xf numFmtId="177" fontId="5" fillId="2" borderId="18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5" fillId="2" borderId="19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I51"/>
  <sheetViews>
    <sheetView tabSelected="1" zoomScaleNormal="100" workbookViewId="0">
      <selection sqref="A1:I1"/>
    </sheetView>
  </sheetViews>
  <sheetFormatPr defaultRowHeight="16.5" customHeight="1"/>
  <cols>
    <col min="1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9" width="8.625" style="2" customWidth="1"/>
    <col min="10" max="16384" width="9" style="1"/>
  </cols>
  <sheetData>
    <row r="1" spans="1:9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 thickBot="1"/>
    <row r="3" spans="1:9" s="4" customFormat="1" ht="16.5" customHeight="1">
      <c r="A3" s="3" t="s">
        <v>1</v>
      </c>
      <c r="B3" s="41" t="s">
        <v>2</v>
      </c>
      <c r="C3" s="42"/>
      <c r="D3" s="41" t="s">
        <v>3</v>
      </c>
      <c r="E3" s="43"/>
      <c r="F3" s="42" t="s">
        <v>4</v>
      </c>
      <c r="G3" s="42"/>
      <c r="H3" s="41" t="s">
        <v>5</v>
      </c>
      <c r="I3" s="44"/>
    </row>
    <row r="4" spans="1:9" s="4" customFormat="1" ht="16.5" customHeight="1">
      <c r="A4" s="5" t="s">
        <v>6</v>
      </c>
      <c r="B4" s="6" t="s">
        <v>7</v>
      </c>
      <c r="C4" s="7" t="s">
        <v>8</v>
      </c>
      <c r="D4" s="8" t="s">
        <v>7</v>
      </c>
      <c r="E4" s="9" t="s">
        <v>8</v>
      </c>
      <c r="F4" s="10" t="s">
        <v>7</v>
      </c>
      <c r="G4" s="7" t="s">
        <v>8</v>
      </c>
      <c r="H4" s="6" t="s">
        <v>7</v>
      </c>
      <c r="I4" s="11" t="s">
        <v>8</v>
      </c>
    </row>
    <row r="5" spans="1:9" s="20" customFormat="1" ht="17.25" customHeight="1">
      <c r="A5" s="12" t="s">
        <v>9</v>
      </c>
      <c r="B5" s="13">
        <f t="shared" ref="B5:C32" si="0">D5+F5</f>
        <v>10085</v>
      </c>
      <c r="C5" s="14">
        <f>E5+G5</f>
        <v>6516180</v>
      </c>
      <c r="D5" s="15">
        <v>196</v>
      </c>
      <c r="E5" s="16">
        <v>1485568</v>
      </c>
      <c r="F5" s="17">
        <v>9889</v>
      </c>
      <c r="G5" s="14">
        <v>5030612</v>
      </c>
      <c r="H5" s="18">
        <f t="shared" ref="H5:H48" si="1">B5/$B$48*100</f>
        <v>494.60519862677785</v>
      </c>
      <c r="I5" s="19">
        <f t="shared" ref="I5:I48" si="2">C5/$C$48*100</f>
        <v>210.17454068326126</v>
      </c>
    </row>
    <row r="6" spans="1:9" s="20" customFormat="1" ht="17.25" customHeight="1">
      <c r="A6" s="21" t="s">
        <v>10</v>
      </c>
      <c r="B6" s="22">
        <f t="shared" si="0"/>
        <v>9735</v>
      </c>
      <c r="C6" s="23">
        <f>E6+G6</f>
        <v>6443547</v>
      </c>
      <c r="D6" s="24">
        <v>207</v>
      </c>
      <c r="E6" s="25">
        <v>1441941</v>
      </c>
      <c r="F6" s="26">
        <v>9528</v>
      </c>
      <c r="G6" s="23">
        <v>5001606</v>
      </c>
      <c r="H6" s="27">
        <f t="shared" si="1"/>
        <v>477.43992153016183</v>
      </c>
      <c r="I6" s="28">
        <f t="shared" si="2"/>
        <v>207.83181727576681</v>
      </c>
    </row>
    <row r="7" spans="1:9" s="20" customFormat="1" ht="17.25" customHeight="1">
      <c r="A7" s="12" t="s">
        <v>11</v>
      </c>
      <c r="B7" s="13">
        <f t="shared" si="0"/>
        <v>7875</v>
      </c>
      <c r="C7" s="14">
        <f t="shared" si="0"/>
        <v>5663186</v>
      </c>
      <c r="D7" s="15">
        <v>180</v>
      </c>
      <c r="E7" s="16">
        <v>1472422</v>
      </c>
      <c r="F7" s="17">
        <v>7695</v>
      </c>
      <c r="G7" s="14">
        <v>4190764</v>
      </c>
      <c r="H7" s="18">
        <f t="shared" si="1"/>
        <v>386.21873467385973</v>
      </c>
      <c r="I7" s="19">
        <f t="shared" si="2"/>
        <v>182.66185347149337</v>
      </c>
    </row>
    <row r="8" spans="1:9" s="20" customFormat="1" ht="17.25" customHeight="1">
      <c r="A8" s="21" t="s">
        <v>12</v>
      </c>
      <c r="B8" s="22">
        <f t="shared" si="0"/>
        <v>7295</v>
      </c>
      <c r="C8" s="23">
        <f t="shared" si="0"/>
        <v>5467279</v>
      </c>
      <c r="D8" s="24">
        <v>159</v>
      </c>
      <c r="E8" s="25">
        <v>1478788</v>
      </c>
      <c r="F8" s="26">
        <v>7136</v>
      </c>
      <c r="G8" s="23">
        <v>3988491</v>
      </c>
      <c r="H8" s="27">
        <f t="shared" si="1"/>
        <v>357.7734183423247</v>
      </c>
      <c r="I8" s="28">
        <f t="shared" si="2"/>
        <v>176.34301885648341</v>
      </c>
    </row>
    <row r="9" spans="1:9" s="20" customFormat="1" ht="17.25" customHeight="1">
      <c r="A9" s="12" t="s">
        <v>13</v>
      </c>
      <c r="B9" s="13">
        <f t="shared" si="0"/>
        <v>7604</v>
      </c>
      <c r="C9" s="14">
        <f t="shared" si="0"/>
        <v>5684176</v>
      </c>
      <c r="D9" s="15">
        <v>163</v>
      </c>
      <c r="E9" s="16">
        <v>1514879</v>
      </c>
      <c r="F9" s="17">
        <v>7441</v>
      </c>
      <c r="G9" s="14">
        <v>4169297</v>
      </c>
      <c r="H9" s="18">
        <f t="shared" si="1"/>
        <v>372.92790583619421</v>
      </c>
      <c r="I9" s="19">
        <f t="shared" si="2"/>
        <v>183.33887031402099</v>
      </c>
    </row>
    <row r="10" spans="1:9" s="20" customFormat="1" ht="17.25" customHeight="1">
      <c r="A10" s="21" t="s">
        <v>14</v>
      </c>
      <c r="B10" s="22">
        <f t="shared" si="0"/>
        <v>8242</v>
      </c>
      <c r="C10" s="23">
        <f t="shared" si="0"/>
        <v>6133133</v>
      </c>
      <c r="D10" s="24">
        <v>161</v>
      </c>
      <c r="E10" s="25">
        <v>1696991</v>
      </c>
      <c r="F10" s="26">
        <v>8081</v>
      </c>
      <c r="G10" s="23">
        <v>4436142</v>
      </c>
      <c r="H10" s="27">
        <f t="shared" si="1"/>
        <v>404.2177538008828</v>
      </c>
      <c r="I10" s="28">
        <f t="shared" si="2"/>
        <v>197.81964451938902</v>
      </c>
    </row>
    <row r="11" spans="1:9" s="20" customFormat="1" ht="17.25" customHeight="1">
      <c r="A11" s="12" t="s">
        <v>15</v>
      </c>
      <c r="B11" s="13">
        <f t="shared" si="0"/>
        <v>7989</v>
      </c>
      <c r="C11" s="14">
        <f t="shared" si="0"/>
        <v>6090019</v>
      </c>
      <c r="D11" s="15">
        <v>148</v>
      </c>
      <c r="E11" s="16">
        <v>1724441</v>
      </c>
      <c r="F11" s="17">
        <v>7841</v>
      </c>
      <c r="G11" s="14">
        <v>4365578</v>
      </c>
      <c r="H11" s="18">
        <f t="shared" si="1"/>
        <v>391.80971064247177</v>
      </c>
      <c r="I11" s="19">
        <f t="shared" si="2"/>
        <v>196.4290345075388</v>
      </c>
    </row>
    <row r="12" spans="1:9" s="29" customFormat="1" ht="17.25" customHeight="1">
      <c r="A12" s="21" t="s">
        <v>16</v>
      </c>
      <c r="B12" s="22">
        <f t="shared" si="0"/>
        <v>7978</v>
      </c>
      <c r="C12" s="23">
        <f t="shared" si="0"/>
        <v>6169191</v>
      </c>
      <c r="D12" s="24">
        <v>153</v>
      </c>
      <c r="E12" s="25">
        <v>1851216</v>
      </c>
      <c r="F12" s="26">
        <v>7825</v>
      </c>
      <c r="G12" s="23">
        <v>4317975</v>
      </c>
      <c r="H12" s="27">
        <f t="shared" si="1"/>
        <v>391.27023050514958</v>
      </c>
      <c r="I12" s="28">
        <f t="shared" si="2"/>
        <v>198.98266849784832</v>
      </c>
    </row>
    <row r="13" spans="1:9" s="20" customFormat="1" ht="17.25" customHeight="1">
      <c r="A13" s="12" t="s">
        <v>17</v>
      </c>
      <c r="B13" s="13">
        <f t="shared" si="0"/>
        <v>7595</v>
      </c>
      <c r="C13" s="14">
        <f t="shared" si="0"/>
        <v>6083991</v>
      </c>
      <c r="D13" s="15">
        <v>148</v>
      </c>
      <c r="E13" s="16">
        <v>1951480</v>
      </c>
      <c r="F13" s="17">
        <v>7447</v>
      </c>
      <c r="G13" s="14">
        <v>4132511</v>
      </c>
      <c r="H13" s="18">
        <f t="shared" si="1"/>
        <v>372.48651299656694</v>
      </c>
      <c r="I13" s="19">
        <f t="shared" si="2"/>
        <v>196.23460584976095</v>
      </c>
    </row>
    <row r="14" spans="1:9" s="20" customFormat="1" ht="17.25" customHeight="1">
      <c r="A14" s="21" t="s">
        <v>18</v>
      </c>
      <c r="B14" s="22">
        <f t="shared" si="0"/>
        <v>7141</v>
      </c>
      <c r="C14" s="23">
        <f t="shared" si="0"/>
        <v>5522062</v>
      </c>
      <c r="D14" s="24">
        <v>108</v>
      </c>
      <c r="E14" s="25">
        <v>1527250</v>
      </c>
      <c r="F14" s="26">
        <v>7033</v>
      </c>
      <c r="G14" s="23">
        <v>3994812</v>
      </c>
      <c r="H14" s="27">
        <f t="shared" si="1"/>
        <v>350.22069641981363</v>
      </c>
      <c r="I14" s="28">
        <f t="shared" si="2"/>
        <v>178.11000378664968</v>
      </c>
    </row>
    <row r="15" spans="1:9" s="20" customFormat="1" ht="17.25" customHeight="1">
      <c r="A15" s="12" t="s">
        <v>19</v>
      </c>
      <c r="B15" s="13">
        <f t="shared" si="0"/>
        <v>6719</v>
      </c>
      <c r="C15" s="14">
        <f t="shared" si="0"/>
        <v>5608810</v>
      </c>
      <c r="D15" s="15">
        <v>124</v>
      </c>
      <c r="E15" s="16">
        <v>1807008</v>
      </c>
      <c r="F15" s="17">
        <v>6595</v>
      </c>
      <c r="G15" s="14">
        <v>3801802</v>
      </c>
      <c r="H15" s="18">
        <f t="shared" si="1"/>
        <v>329.52427660617951</v>
      </c>
      <c r="I15" s="19">
        <f t="shared" si="2"/>
        <v>180.90799602369526</v>
      </c>
    </row>
    <row r="16" spans="1:9" s="20" customFormat="1" ht="17.25" customHeight="1">
      <c r="A16" s="21" t="s">
        <v>20</v>
      </c>
      <c r="B16" s="22">
        <f t="shared" si="0"/>
        <v>6466</v>
      </c>
      <c r="C16" s="23">
        <f t="shared" si="0"/>
        <v>5977616</v>
      </c>
      <c r="D16" s="24">
        <v>131</v>
      </c>
      <c r="E16" s="25">
        <v>2226430</v>
      </c>
      <c r="F16" s="26">
        <v>6335</v>
      </c>
      <c r="G16" s="23">
        <v>3751186</v>
      </c>
      <c r="H16" s="27">
        <f t="shared" si="1"/>
        <v>317.11623344776848</v>
      </c>
      <c r="I16" s="28">
        <f t="shared" si="2"/>
        <v>192.8035593217059</v>
      </c>
    </row>
    <row r="17" spans="1:9" s="20" customFormat="1" ht="17.25" customHeight="1">
      <c r="A17" s="12" t="s">
        <v>21</v>
      </c>
      <c r="B17" s="13">
        <f t="shared" si="0"/>
        <v>6764</v>
      </c>
      <c r="C17" s="14">
        <f t="shared" si="0"/>
        <v>6490092</v>
      </c>
      <c r="D17" s="15">
        <v>146</v>
      </c>
      <c r="E17" s="16">
        <v>2476808</v>
      </c>
      <c r="F17" s="17">
        <v>6618</v>
      </c>
      <c r="G17" s="14">
        <v>4013284</v>
      </c>
      <c r="H17" s="18">
        <f t="shared" si="1"/>
        <v>331.7312408043158</v>
      </c>
      <c r="I17" s="19">
        <f t="shared" si="2"/>
        <v>209.33309164143847</v>
      </c>
    </row>
    <row r="18" spans="1:9" s="20" customFormat="1" ht="17.25" customHeight="1">
      <c r="A18" s="21" t="s">
        <v>22</v>
      </c>
      <c r="B18" s="22">
        <f t="shared" si="0"/>
        <v>6769</v>
      </c>
      <c r="C18" s="23">
        <f t="shared" si="0"/>
        <v>6545356</v>
      </c>
      <c r="D18" s="24">
        <v>146</v>
      </c>
      <c r="E18" s="25">
        <v>2461560</v>
      </c>
      <c r="F18" s="26">
        <v>6623</v>
      </c>
      <c r="G18" s="23">
        <v>4083796</v>
      </c>
      <c r="H18" s="27">
        <f t="shared" si="1"/>
        <v>331.97645904855324</v>
      </c>
      <c r="I18" s="28">
        <f t="shared" si="2"/>
        <v>211.115590868949</v>
      </c>
    </row>
    <row r="19" spans="1:9" s="20" customFormat="1" ht="17.25" customHeight="1">
      <c r="A19" s="12" t="s">
        <v>23</v>
      </c>
      <c r="B19" s="13">
        <f t="shared" si="0"/>
        <v>6795</v>
      </c>
      <c r="C19" s="14">
        <f t="shared" si="0"/>
        <v>6652805</v>
      </c>
      <c r="D19" s="15">
        <v>142</v>
      </c>
      <c r="E19" s="16">
        <v>2536443</v>
      </c>
      <c r="F19" s="17">
        <v>6653</v>
      </c>
      <c r="G19" s="14">
        <v>4116362</v>
      </c>
      <c r="H19" s="18">
        <f t="shared" si="1"/>
        <v>333.25159391858756</v>
      </c>
      <c r="I19" s="19">
        <f t="shared" si="2"/>
        <v>214.58127846841307</v>
      </c>
    </row>
    <row r="20" spans="1:9" s="20" customFormat="1" ht="17.25" customHeight="1">
      <c r="A20" s="21" t="s">
        <v>24</v>
      </c>
      <c r="B20" s="22">
        <f t="shared" si="0"/>
        <v>6959</v>
      </c>
      <c r="C20" s="23">
        <f t="shared" si="0"/>
        <v>7426784</v>
      </c>
      <c r="D20" s="24">
        <v>168</v>
      </c>
      <c r="E20" s="25">
        <v>3298699</v>
      </c>
      <c r="F20" s="26">
        <v>6791</v>
      </c>
      <c r="G20" s="23">
        <v>4128085</v>
      </c>
      <c r="H20" s="27">
        <f t="shared" si="1"/>
        <v>341.29475232957333</v>
      </c>
      <c r="I20" s="28">
        <f t="shared" si="2"/>
        <v>239.54539560813143</v>
      </c>
    </row>
    <row r="21" spans="1:9" s="20" customFormat="1" ht="17.25" customHeight="1">
      <c r="A21" s="12" t="s">
        <v>25</v>
      </c>
      <c r="B21" s="13">
        <f t="shared" si="0"/>
        <v>7355</v>
      </c>
      <c r="C21" s="14">
        <f t="shared" si="0"/>
        <v>7416262</v>
      </c>
      <c r="D21" s="15">
        <v>164</v>
      </c>
      <c r="E21" s="16">
        <v>3092657</v>
      </c>
      <c r="F21" s="17">
        <v>7191</v>
      </c>
      <c r="G21" s="14">
        <v>4323605</v>
      </c>
      <c r="H21" s="18">
        <f t="shared" si="1"/>
        <v>360.71603727317313</v>
      </c>
      <c r="I21" s="19">
        <f t="shared" si="2"/>
        <v>239.20601632194391</v>
      </c>
    </row>
    <row r="22" spans="1:9" s="20" customFormat="1" ht="17.25" customHeight="1">
      <c r="A22" s="21" t="s">
        <v>26</v>
      </c>
      <c r="B22" s="22">
        <f t="shared" si="0"/>
        <v>7120</v>
      </c>
      <c r="C22" s="23">
        <f t="shared" si="0"/>
        <v>7782608</v>
      </c>
      <c r="D22" s="24">
        <v>173</v>
      </c>
      <c r="E22" s="25">
        <v>3523009</v>
      </c>
      <c r="F22" s="26">
        <v>6947</v>
      </c>
      <c r="G22" s="23">
        <v>4259599</v>
      </c>
      <c r="H22" s="27">
        <f t="shared" si="1"/>
        <v>349.19077979401669</v>
      </c>
      <c r="I22" s="28">
        <f t="shared" si="2"/>
        <v>251.0222341491295</v>
      </c>
    </row>
    <row r="23" spans="1:9" s="20" customFormat="1" ht="17.25" customHeight="1">
      <c r="A23" s="12" t="s">
        <v>27</v>
      </c>
      <c r="B23" s="13">
        <f t="shared" si="0"/>
        <v>6862</v>
      </c>
      <c r="C23" s="14">
        <f t="shared" si="0"/>
        <v>7470523</v>
      </c>
      <c r="D23" s="15">
        <v>183</v>
      </c>
      <c r="E23" s="16">
        <v>3298411</v>
      </c>
      <c r="F23" s="17">
        <v>6679</v>
      </c>
      <c r="G23" s="14">
        <v>4172112</v>
      </c>
      <c r="H23" s="18">
        <f t="shared" si="1"/>
        <v>336.53751839136834</v>
      </c>
      <c r="I23" s="19">
        <f t="shared" si="2"/>
        <v>240.95616453025221</v>
      </c>
    </row>
    <row r="24" spans="1:9" s="20" customFormat="1" ht="17.25" customHeight="1">
      <c r="A24" s="21" t="s">
        <v>28</v>
      </c>
      <c r="B24" s="22">
        <f t="shared" si="0"/>
        <v>6857</v>
      </c>
      <c r="C24" s="23">
        <f t="shared" si="0"/>
        <v>7850697</v>
      </c>
      <c r="D24" s="24">
        <v>209</v>
      </c>
      <c r="E24" s="25">
        <v>3884127</v>
      </c>
      <c r="F24" s="26">
        <v>6648</v>
      </c>
      <c r="G24" s="23">
        <v>3966570</v>
      </c>
      <c r="H24" s="27">
        <f t="shared" si="1"/>
        <v>336.29230014713096</v>
      </c>
      <c r="I24" s="28">
        <f t="shared" si="2"/>
        <v>253.21839421539264</v>
      </c>
    </row>
    <row r="25" spans="1:9" s="20" customFormat="1" ht="17.25" customHeight="1">
      <c r="A25" s="12" t="s">
        <v>29</v>
      </c>
      <c r="B25" s="13">
        <f t="shared" si="0"/>
        <v>6885</v>
      </c>
      <c r="C25" s="14">
        <f t="shared" si="0"/>
        <v>7810009</v>
      </c>
      <c r="D25" s="15">
        <v>198</v>
      </c>
      <c r="E25" s="16">
        <v>3937578</v>
      </c>
      <c r="F25" s="17">
        <v>6687</v>
      </c>
      <c r="G25" s="14">
        <v>3872431</v>
      </c>
      <c r="H25" s="18">
        <f t="shared" si="1"/>
        <v>337.6655223148602</v>
      </c>
      <c r="I25" s="19">
        <f t="shared" si="2"/>
        <v>251.90603302964877</v>
      </c>
    </row>
    <row r="26" spans="1:9" s="20" customFormat="1" ht="17.25" customHeight="1">
      <c r="A26" s="21" t="s">
        <v>30</v>
      </c>
      <c r="B26" s="22">
        <f t="shared" si="0"/>
        <v>6609</v>
      </c>
      <c r="C26" s="23">
        <f t="shared" si="0"/>
        <v>7479334</v>
      </c>
      <c r="D26" s="24">
        <v>184</v>
      </c>
      <c r="E26" s="25">
        <v>3807985</v>
      </c>
      <c r="F26" s="26">
        <v>6425</v>
      </c>
      <c r="G26" s="23">
        <v>3671349</v>
      </c>
      <c r="H26" s="27">
        <f t="shared" si="1"/>
        <v>324.1294752329573</v>
      </c>
      <c r="I26" s="28">
        <f t="shared" si="2"/>
        <v>241.24035678368296</v>
      </c>
    </row>
    <row r="27" spans="1:9" s="20" customFormat="1" ht="17.25" customHeight="1">
      <c r="A27" s="12" t="s">
        <v>31</v>
      </c>
      <c r="B27" s="13">
        <f t="shared" si="0"/>
        <v>6708</v>
      </c>
      <c r="C27" s="14">
        <f t="shared" si="0"/>
        <v>7652768</v>
      </c>
      <c r="D27" s="15">
        <v>202</v>
      </c>
      <c r="E27" s="16">
        <v>3847436</v>
      </c>
      <c r="F27" s="17">
        <v>6506</v>
      </c>
      <c r="G27" s="14">
        <v>3805332</v>
      </c>
      <c r="H27" s="18">
        <f t="shared" si="1"/>
        <v>328.98479646885733</v>
      </c>
      <c r="I27" s="19">
        <f t="shared" si="2"/>
        <v>246.83434149387523</v>
      </c>
    </row>
    <row r="28" spans="1:9" s="20" customFormat="1" ht="17.25" customHeight="1">
      <c r="A28" s="21" t="s">
        <v>32</v>
      </c>
      <c r="B28" s="22">
        <f t="shared" si="0"/>
        <v>6767</v>
      </c>
      <c r="C28" s="23">
        <f t="shared" si="0"/>
        <v>7544317</v>
      </c>
      <c r="D28" s="24">
        <v>218</v>
      </c>
      <c r="E28" s="25">
        <v>3736685</v>
      </c>
      <c r="F28" s="26">
        <v>6549</v>
      </c>
      <c r="G28" s="23">
        <v>3807632</v>
      </c>
      <c r="H28" s="27">
        <f t="shared" si="1"/>
        <v>331.87837175085826</v>
      </c>
      <c r="I28" s="28">
        <f t="shared" si="2"/>
        <v>243.33633512946537</v>
      </c>
    </row>
    <row r="29" spans="1:9" s="20" customFormat="1" ht="17.25" customHeight="1">
      <c r="A29" s="12" t="s">
        <v>33</v>
      </c>
      <c r="B29" s="13">
        <f t="shared" si="0"/>
        <v>6174</v>
      </c>
      <c r="C29" s="14">
        <f t="shared" si="0"/>
        <v>7504735</v>
      </c>
      <c r="D29" s="15">
        <v>257</v>
      </c>
      <c r="E29" s="16">
        <v>4011359</v>
      </c>
      <c r="F29" s="17">
        <v>5917</v>
      </c>
      <c r="G29" s="14">
        <v>3493376</v>
      </c>
      <c r="H29" s="18">
        <f t="shared" si="1"/>
        <v>302.79548798430602</v>
      </c>
      <c r="I29" s="19">
        <f t="shared" si="2"/>
        <v>242.05964715133632</v>
      </c>
    </row>
    <row r="30" spans="1:9" s="20" customFormat="1" ht="17.25" customHeight="1">
      <c r="A30" s="21" t="s">
        <v>34</v>
      </c>
      <c r="B30" s="22">
        <f t="shared" si="0"/>
        <v>6554</v>
      </c>
      <c r="C30" s="23">
        <f t="shared" si="0"/>
        <v>7640879</v>
      </c>
      <c r="D30" s="24">
        <v>250</v>
      </c>
      <c r="E30" s="25">
        <v>3929477</v>
      </c>
      <c r="F30" s="26">
        <v>6304</v>
      </c>
      <c r="G30" s="23">
        <v>3711402</v>
      </c>
      <c r="H30" s="27">
        <f t="shared" si="1"/>
        <v>321.43207454634626</v>
      </c>
      <c r="I30" s="28">
        <f t="shared" si="2"/>
        <v>246.45087063914391</v>
      </c>
    </row>
    <row r="31" spans="1:9" s="20" customFormat="1" ht="17.25" customHeight="1">
      <c r="A31" s="12" t="s">
        <v>35</v>
      </c>
      <c r="B31" s="13">
        <f t="shared" si="0"/>
        <v>6081</v>
      </c>
      <c r="C31" s="14">
        <f t="shared" si="0"/>
        <v>8513189</v>
      </c>
      <c r="D31" s="15">
        <v>276</v>
      </c>
      <c r="E31" s="16">
        <v>3920248</v>
      </c>
      <c r="F31" s="17">
        <v>5805</v>
      </c>
      <c r="G31" s="14">
        <v>4592941</v>
      </c>
      <c r="H31" s="18">
        <f t="shared" si="1"/>
        <v>298.23442864149092</v>
      </c>
      <c r="I31" s="19">
        <f t="shared" si="2"/>
        <v>274.58658106817063</v>
      </c>
    </row>
    <row r="32" spans="1:9" s="20" customFormat="1" ht="17.25" customHeight="1">
      <c r="A32" s="21" t="s">
        <v>36</v>
      </c>
      <c r="B32" s="22">
        <f t="shared" si="0"/>
        <v>5794</v>
      </c>
      <c r="C32" s="23">
        <f t="shared" si="0"/>
        <v>9173738</v>
      </c>
      <c r="D32" s="24">
        <v>268</v>
      </c>
      <c r="E32" s="25">
        <v>4163821</v>
      </c>
      <c r="F32" s="26">
        <v>5526</v>
      </c>
      <c r="G32" s="23">
        <v>5009917</v>
      </c>
      <c r="H32" s="27">
        <f t="shared" si="1"/>
        <v>284.15890142226579</v>
      </c>
      <c r="I32" s="28">
        <f t="shared" si="2"/>
        <v>295.89209790069947</v>
      </c>
    </row>
    <row r="33" spans="1:9" s="20" customFormat="1" ht="17.25" customHeight="1">
      <c r="A33" s="12" t="s">
        <v>37</v>
      </c>
      <c r="B33" s="13">
        <v>5743</v>
      </c>
      <c r="C33" s="14">
        <v>8528946</v>
      </c>
      <c r="D33" s="15">
        <v>238</v>
      </c>
      <c r="E33" s="16">
        <v>3581505</v>
      </c>
      <c r="F33" s="17">
        <v>5505</v>
      </c>
      <c r="G33" s="14">
        <v>4947441</v>
      </c>
      <c r="H33" s="18">
        <f t="shared" si="1"/>
        <v>281.65767533104463</v>
      </c>
      <c r="I33" s="19">
        <f t="shared" si="2"/>
        <v>275.09481138678467</v>
      </c>
    </row>
    <row r="34" spans="1:9" s="20" customFormat="1" ht="17.25" customHeight="1">
      <c r="A34" s="21" t="s">
        <v>38</v>
      </c>
      <c r="B34" s="22">
        <v>5583</v>
      </c>
      <c r="C34" s="23">
        <v>8323800</v>
      </c>
      <c r="D34" s="24">
        <v>260</v>
      </c>
      <c r="E34" s="25">
        <v>3198182</v>
      </c>
      <c r="F34" s="26">
        <f>B34-D34</f>
        <v>5323</v>
      </c>
      <c r="G34" s="23">
        <v>5125618</v>
      </c>
      <c r="H34" s="27">
        <f t="shared" si="1"/>
        <v>273.81069151544875</v>
      </c>
      <c r="I34" s="28">
        <f t="shared" si="2"/>
        <v>268.47797969659064</v>
      </c>
    </row>
    <row r="35" spans="1:9" s="20" customFormat="1" ht="17.25" customHeight="1">
      <c r="A35" s="12" t="s">
        <v>39</v>
      </c>
      <c r="B35" s="13">
        <v>4228</v>
      </c>
      <c r="C35" s="14">
        <v>6343143</v>
      </c>
      <c r="D35" s="15">
        <v>258</v>
      </c>
      <c r="E35" s="16">
        <v>3015174</v>
      </c>
      <c r="F35" s="17">
        <v>3970</v>
      </c>
      <c r="G35" s="14">
        <v>3327969</v>
      </c>
      <c r="H35" s="18">
        <f t="shared" si="1"/>
        <v>207.35654732712115</v>
      </c>
      <c r="I35" s="19">
        <f t="shared" si="2"/>
        <v>204.59336091287287</v>
      </c>
    </row>
    <row r="36" spans="1:9" s="20" customFormat="1" ht="17.25" customHeight="1">
      <c r="A36" s="21" t="s">
        <v>40</v>
      </c>
      <c r="B36" s="22">
        <v>3733</v>
      </c>
      <c r="C36" s="23">
        <v>5882107</v>
      </c>
      <c r="D36" s="24">
        <v>247</v>
      </c>
      <c r="E36" s="25">
        <v>3123636</v>
      </c>
      <c r="F36" s="26">
        <v>3486</v>
      </c>
      <c r="G36" s="23">
        <v>2758471</v>
      </c>
      <c r="H36" s="27">
        <f t="shared" si="1"/>
        <v>183.07994114762138</v>
      </c>
      <c r="I36" s="28">
        <f t="shared" si="2"/>
        <v>189.72298754405125</v>
      </c>
    </row>
    <row r="37" spans="1:9" s="20" customFormat="1" ht="17.25" customHeight="1">
      <c r="A37" s="12" t="s">
        <v>41</v>
      </c>
      <c r="B37" s="13">
        <v>3822</v>
      </c>
      <c r="C37" s="14">
        <v>6581283</v>
      </c>
      <c r="D37" s="15">
        <v>247</v>
      </c>
      <c r="E37" s="16">
        <v>3711640</v>
      </c>
      <c r="F37" s="17">
        <f>B37-D37</f>
        <v>3575</v>
      </c>
      <c r="G37" s="14">
        <v>2869643</v>
      </c>
      <c r="H37" s="18">
        <f t="shared" si="1"/>
        <v>187.44482589504659</v>
      </c>
      <c r="I37" s="19">
        <f t="shared" si="2"/>
        <v>212.27438953981564</v>
      </c>
    </row>
    <row r="38" spans="1:9" s="20" customFormat="1" ht="17.25" customHeight="1">
      <c r="A38" s="21" t="s">
        <v>42</v>
      </c>
      <c r="B38" s="22">
        <v>3716</v>
      </c>
      <c r="C38" s="23">
        <v>6418372</v>
      </c>
      <c r="D38" s="24">
        <v>244</v>
      </c>
      <c r="E38" s="25">
        <v>3489629</v>
      </c>
      <c r="F38" s="26">
        <f>B38-D38</f>
        <v>3472</v>
      </c>
      <c r="G38" s="23">
        <v>2928743</v>
      </c>
      <c r="H38" s="27">
        <f t="shared" si="1"/>
        <v>182.2461991172143</v>
      </c>
      <c r="I38" s="28">
        <f t="shared" si="2"/>
        <v>207.01981637006725</v>
      </c>
    </row>
    <row r="39" spans="1:9" s="20" customFormat="1" ht="17.25" customHeight="1">
      <c r="A39" s="12" t="s">
        <v>43</v>
      </c>
      <c r="B39" s="13">
        <f>SUM(D39,F39)</f>
        <v>3697</v>
      </c>
      <c r="C39" s="14">
        <f>SUM(E39,G39)</f>
        <v>6169209</v>
      </c>
      <c r="D39" s="15">
        <v>259</v>
      </c>
      <c r="E39" s="16">
        <v>3206691</v>
      </c>
      <c r="F39" s="17">
        <v>3438</v>
      </c>
      <c r="G39" s="14">
        <v>2962518</v>
      </c>
      <c r="H39" s="18">
        <f t="shared" si="1"/>
        <v>181.31436978911231</v>
      </c>
      <c r="I39" s="19">
        <f t="shared" si="2"/>
        <v>198.98324907446411</v>
      </c>
    </row>
    <row r="40" spans="1:9" s="20" customFormat="1" ht="17.25" customHeight="1">
      <c r="A40" s="21" t="s">
        <v>44</v>
      </c>
      <c r="B40" s="22">
        <f>SUM(D40,F40)</f>
        <v>3466</v>
      </c>
      <c r="C40" s="23">
        <f>SUM(E40,G40)</f>
        <v>5704114</v>
      </c>
      <c r="D40" s="24">
        <v>245</v>
      </c>
      <c r="E40" s="25">
        <v>3008055</v>
      </c>
      <c r="F40" s="26">
        <v>3221</v>
      </c>
      <c r="G40" s="23">
        <v>2696059</v>
      </c>
      <c r="H40" s="27">
        <f t="shared" si="1"/>
        <v>169.98528690534576</v>
      </c>
      <c r="I40" s="28">
        <f t="shared" si="2"/>
        <v>183.98195567878116</v>
      </c>
    </row>
    <row r="41" spans="1:9" s="20" customFormat="1" ht="17.25" customHeight="1">
      <c r="A41" s="12" t="s">
        <v>45</v>
      </c>
      <c r="B41" s="13">
        <v>3413</v>
      </c>
      <c r="C41" s="14">
        <v>4472387</v>
      </c>
      <c r="D41" s="15">
        <v>189</v>
      </c>
      <c r="E41" s="16">
        <v>1819454</v>
      </c>
      <c r="F41" s="17">
        <v>3224</v>
      </c>
      <c r="G41" s="14">
        <v>2652933</v>
      </c>
      <c r="H41" s="18">
        <f t="shared" si="1"/>
        <v>167.38597351642963</v>
      </c>
      <c r="I41" s="19">
        <f t="shared" si="2"/>
        <v>144.25351716539274</v>
      </c>
    </row>
    <row r="42" spans="1:9" s="20" customFormat="1" ht="17.25" customHeight="1">
      <c r="A42" s="21" t="s">
        <v>46</v>
      </c>
      <c r="B42" s="22">
        <v>2804</v>
      </c>
      <c r="C42" s="30">
        <v>3745284</v>
      </c>
      <c r="D42" s="22">
        <v>157</v>
      </c>
      <c r="E42" s="23">
        <v>1558998</v>
      </c>
      <c r="F42" s="22">
        <v>2647</v>
      </c>
      <c r="G42" s="30">
        <v>2186286</v>
      </c>
      <c r="H42" s="27">
        <f t="shared" si="1"/>
        <v>137.51839136831779</v>
      </c>
      <c r="I42" s="28">
        <f t="shared" si="2"/>
        <v>120.80135055022537</v>
      </c>
    </row>
    <row r="43" spans="1:9" s="20" customFormat="1" ht="17.25" customHeight="1">
      <c r="A43" s="31" t="s">
        <v>47</v>
      </c>
      <c r="B43" s="13">
        <v>2922</v>
      </c>
      <c r="C43" s="14">
        <v>3518562</v>
      </c>
      <c r="D43" s="15">
        <v>151</v>
      </c>
      <c r="E43" s="16">
        <v>1226498</v>
      </c>
      <c r="F43" s="17">
        <v>2771</v>
      </c>
      <c r="G43" s="14">
        <v>2292064</v>
      </c>
      <c r="H43" s="18">
        <f t="shared" si="1"/>
        <v>143.30554193231976</v>
      </c>
      <c r="I43" s="19">
        <f t="shared" si="2"/>
        <v>113.48860102323404</v>
      </c>
    </row>
    <row r="44" spans="1:9" s="20" customFormat="1" ht="17.25" customHeight="1">
      <c r="A44" s="21" t="s">
        <v>48</v>
      </c>
      <c r="B44" s="22">
        <v>2850</v>
      </c>
      <c r="C44" s="30">
        <v>3978212</v>
      </c>
      <c r="D44" s="22">
        <v>146</v>
      </c>
      <c r="E44" s="23">
        <v>1766593</v>
      </c>
      <c r="F44" s="22">
        <v>2704</v>
      </c>
      <c r="G44" s="30">
        <v>2211619</v>
      </c>
      <c r="H44" s="27">
        <f t="shared" si="1"/>
        <v>139.77439921530163</v>
      </c>
      <c r="I44" s="28">
        <f t="shared" si="2"/>
        <v>128.31426999263957</v>
      </c>
    </row>
    <row r="45" spans="1:9" s="20" customFormat="1" ht="17.25" customHeight="1">
      <c r="A45" s="12" t="s">
        <v>49</v>
      </c>
      <c r="B45" s="13">
        <v>2625</v>
      </c>
      <c r="C45" s="14">
        <v>3555349</v>
      </c>
      <c r="D45" s="13">
        <v>133</v>
      </c>
      <c r="E45" s="32">
        <v>1489931</v>
      </c>
      <c r="F45" s="13">
        <v>2492</v>
      </c>
      <c r="G45" s="14">
        <v>2065418</v>
      </c>
      <c r="H45" s="18">
        <f t="shared" si="1"/>
        <v>128.73957822461992</v>
      </c>
      <c r="I45" s="19">
        <f t="shared" si="2"/>
        <v>114.67513835463296</v>
      </c>
    </row>
    <row r="46" spans="1:9" s="20" customFormat="1" ht="17.25" customHeight="1">
      <c r="A46" s="21" t="s">
        <v>50</v>
      </c>
      <c r="B46" s="22">
        <v>2334</v>
      </c>
      <c r="C46" s="23">
        <v>2947440</v>
      </c>
      <c r="D46" s="22">
        <v>133</v>
      </c>
      <c r="E46" s="30">
        <v>1095567</v>
      </c>
      <c r="F46" s="22">
        <v>2201</v>
      </c>
      <c r="G46" s="23">
        <v>1851873</v>
      </c>
      <c r="H46" s="27">
        <f t="shared" si="1"/>
        <v>114.46787641000491</v>
      </c>
      <c r="I46" s="28">
        <f t="shared" si="2"/>
        <v>95.067485580734655</v>
      </c>
    </row>
    <row r="47" spans="1:9" s="20" customFormat="1" ht="17.25" customHeight="1">
      <c r="A47" s="12" t="s">
        <v>51</v>
      </c>
      <c r="B47" s="13">
        <v>2189</v>
      </c>
      <c r="C47" s="14">
        <v>2968844</v>
      </c>
      <c r="D47" s="13">
        <v>115</v>
      </c>
      <c r="E47" s="32">
        <v>1092321</v>
      </c>
      <c r="F47" s="13">
        <v>2074</v>
      </c>
      <c r="G47" s="14">
        <v>1876523</v>
      </c>
      <c r="H47" s="18">
        <f t="shared" si="1"/>
        <v>107.35654732712115</v>
      </c>
      <c r="I47" s="19">
        <f t="shared" si="2"/>
        <v>95.757855685425525</v>
      </c>
    </row>
    <row r="48" spans="1:9" s="20" customFormat="1" ht="17.25" customHeight="1">
      <c r="A48" s="21" t="s">
        <v>52</v>
      </c>
      <c r="B48" s="22">
        <v>2039</v>
      </c>
      <c r="C48" s="23">
        <v>3100366</v>
      </c>
      <c r="D48" s="22">
        <v>124</v>
      </c>
      <c r="E48" s="30">
        <v>1235922</v>
      </c>
      <c r="F48" s="22">
        <f>B48-D48</f>
        <v>1915</v>
      </c>
      <c r="G48" s="23">
        <f>C48-E48</f>
        <v>1864444</v>
      </c>
      <c r="H48" s="27">
        <f t="shared" si="1"/>
        <v>100</v>
      </c>
      <c r="I48" s="28">
        <f t="shared" si="2"/>
        <v>100</v>
      </c>
    </row>
    <row r="49" spans="1:9" s="20" customFormat="1" ht="17.25" customHeight="1" thickBot="1">
      <c r="A49" s="33" t="s">
        <v>53</v>
      </c>
      <c r="B49" s="34">
        <v>1936</v>
      </c>
      <c r="C49" s="35">
        <v>3303977</v>
      </c>
      <c r="D49" s="34">
        <v>108</v>
      </c>
      <c r="E49" s="36">
        <v>1415904</v>
      </c>
      <c r="F49" s="34">
        <v>1828</v>
      </c>
      <c r="G49" s="35">
        <v>1888073</v>
      </c>
      <c r="H49" s="37">
        <f>B49/$B$48*100</f>
        <v>94.948504168710159</v>
      </c>
      <c r="I49" s="38">
        <f>C49/$C$48*100</f>
        <v>106.56732140656942</v>
      </c>
    </row>
    <row r="51" spans="1:9" ht="16.5" customHeight="1">
      <c r="C51" s="39"/>
    </row>
  </sheetData>
  <mergeCells count="5">
    <mergeCell ref="A1:I1"/>
    <mergeCell ref="B3:C3"/>
    <mergeCell ref="D3:E3"/>
    <mergeCell ref="F3:G3"/>
    <mergeCell ref="H3:I3"/>
  </mergeCells>
  <phoneticPr fontId="2"/>
  <pageMargins left="0.98425196850393704" right="0.78740157480314965" top="0.55118110236220474" bottom="0.59055118110236227" header="0.51181102362204722" footer="0.39370078740157483"/>
  <pageSetup paperSize="9" scale="98" firstPageNumber="16" fitToWidth="0" orientation="portrait" useFirstPageNumber="1" r:id="rId1"/>
  <headerFooter alignWithMargins="0">
    <oddFooter>&amp;C&amp;"ＭＳ Ｐ明朝,標準"&amp;12&amp;P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入港船舶年次推移表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tagokan03</dc:creator>
  <cp:lastModifiedBy>tagokan03</cp:lastModifiedBy>
  <dcterms:created xsi:type="dcterms:W3CDTF">2017-03-30T11:00:10Z</dcterms:created>
  <dcterms:modified xsi:type="dcterms:W3CDTF">2017-03-30T11:05:16Z</dcterms:modified>
</cp:coreProperties>
</file>