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8520" windowHeight="5580" tabRatio="1000" activeTab="0"/>
  </bookViews>
  <sheets>
    <sheet name="3.入港隻数平成25年P16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<sst xmlns="http://schemas.openxmlformats.org/spreadsheetml/2006/main" count="86" uniqueCount="73">
  <si>
    <t>セメント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</si>
  <si>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</si>
  <si>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</si>
  <si>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</si>
  <si>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</si>
  <si>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</si>
  <si>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</si>
  <si>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</si>
  <si>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</si>
  <si>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</si>
  <si>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</si>
  <si>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</si>
  <si>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</si>
  <si>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</si>
  <si>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</si>
  <si>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</si>
  <si>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</si>
  <si>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</si>
  <si>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</si>
  <si>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</si>
  <si>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</si>
  <si>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</si>
  <si>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</si>
  <si>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</si>
  <si>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</si>
  <si>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</si>
  <si>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</si>
  <si>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</si>
  <si>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</si>
  <si>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　　13</t>
  </si>
  <si>
    <t>合計</t>
  </si>
  <si>
    <t>　　14</t>
  </si>
  <si>
    <t>合　　　計</t>
  </si>
  <si>
    <t>計</t>
  </si>
  <si>
    <t>輸出</t>
  </si>
  <si>
    <t>輸入</t>
  </si>
  <si>
    <t>移出</t>
  </si>
  <si>
    <t>移入</t>
  </si>
  <si>
    <t xml:space="preserve">    15</t>
  </si>
  <si>
    <t xml:space="preserve">    17</t>
  </si>
  <si>
    <t>船種別</t>
  </si>
  <si>
    <t>外　　航　　船</t>
  </si>
  <si>
    <t>内　　航　　船</t>
  </si>
  <si>
    <t>年 次</t>
  </si>
  <si>
    <t>隻数</t>
  </si>
  <si>
    <t>総トン数</t>
  </si>
  <si>
    <t>平成元年</t>
  </si>
  <si>
    <t xml:space="preserve">    16</t>
  </si>
  <si>
    <t xml:space="preserve">    19</t>
  </si>
  <si>
    <t xml:space="preserve">    18</t>
  </si>
  <si>
    <t xml:space="preserve">    20</t>
  </si>
  <si>
    <t xml:space="preserve">  入港船舶年次推移表</t>
  </si>
  <si>
    <t xml:space="preserve">    21</t>
  </si>
  <si>
    <t xml:space="preserve">    22</t>
  </si>
  <si>
    <t>内航船</t>
  </si>
  <si>
    <t>外航船</t>
  </si>
  <si>
    <t>海上出入貨物</t>
  </si>
  <si>
    <t>外貿貨物</t>
  </si>
  <si>
    <t>内貿貨物</t>
  </si>
  <si>
    <t>石油製品</t>
  </si>
  <si>
    <t>重油</t>
  </si>
  <si>
    <t>紙・パルプ</t>
  </si>
  <si>
    <t>木材チップ</t>
  </si>
  <si>
    <t>鋼材</t>
  </si>
  <si>
    <t>化学薬品</t>
  </si>
  <si>
    <t>金属くず</t>
  </si>
  <si>
    <t>その他</t>
  </si>
  <si>
    <t>昭和46年</t>
  </si>
  <si>
    <t xml:space="preserve">    23</t>
  </si>
  <si>
    <t xml:space="preserve">    24</t>
  </si>
  <si>
    <t>とうもろこし」</t>
  </si>
  <si>
    <t xml:space="preserve">    25</t>
  </si>
  <si>
    <t>平成24年対比（％）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</si>
</sst>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7" fillId="23" borderId="11" xfId="0" applyNumberFormat="1" applyFont="1" applyFill="1" applyBorder="1" applyAlignment="1">
      <alignment vertical="center"/>
    </xf>
    <xf numFmtId="0" fontId="2" fillId="23" borderId="0" xfId="0" applyFont="1" applyFill="1" applyAlignment="1">
      <alignment vertical="center"/>
    </xf>
    <xf numFmtId="181" fontId="7" fillId="23" borderId="12" xfId="0" applyNumberFormat="1" applyFont="1" applyFill="1" applyBorder="1" applyAlignment="1">
      <alignment vertical="center"/>
    </xf>
    <xf numFmtId="176" fontId="7" fillId="23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49" fontId="7" fillId="23" borderId="14" xfId="0" applyNumberFormat="1" applyFont="1" applyFill="1" applyBorder="1" applyAlignment="1">
      <alignment horizontal="center" vertical="center"/>
    </xf>
    <xf numFmtId="176" fontId="7" fillId="23" borderId="15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7" fillId="23" borderId="18" xfId="0" applyNumberFormat="1" applyFont="1" applyFill="1" applyBorder="1" applyAlignment="1">
      <alignment vertical="center"/>
    </xf>
    <xf numFmtId="176" fontId="7" fillId="23" borderId="19" xfId="0" applyNumberFormat="1" applyFont="1" applyFill="1" applyBorder="1" applyAlignment="1">
      <alignment vertical="center"/>
    </xf>
    <xf numFmtId="181" fontId="7" fillId="23" borderId="18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176" fontId="0" fillId="0" borderId="25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76" fontId="7" fillId="0" borderId="15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176" fontId="7" fillId="23" borderId="24" xfId="0" applyNumberFormat="1" applyFont="1" applyFill="1" applyBorder="1" applyAlignment="1">
      <alignment vertical="center"/>
    </xf>
    <xf numFmtId="49" fontId="7" fillId="23" borderId="27" xfId="0" applyNumberFormat="1" applyFont="1" applyFill="1" applyBorder="1" applyAlignment="1">
      <alignment horizontal="center" vertical="center"/>
    </xf>
    <xf numFmtId="176" fontId="7" fillId="23" borderId="28" xfId="0" applyNumberFormat="1" applyFont="1" applyFill="1" applyBorder="1" applyAlignment="1">
      <alignment vertical="center"/>
    </xf>
    <xf numFmtId="176" fontId="7" fillId="23" borderId="29" xfId="0" applyNumberFormat="1" applyFont="1" applyFill="1" applyBorder="1" applyAlignment="1">
      <alignment vertical="center"/>
    </xf>
    <xf numFmtId="176" fontId="7" fillId="23" borderId="30" xfId="0" applyNumberFormat="1" applyFont="1" applyFill="1" applyBorder="1" applyAlignment="1">
      <alignment vertical="center"/>
    </xf>
    <xf numFmtId="181" fontId="7" fillId="23" borderId="28" xfId="0" applyNumberFormat="1" applyFont="1" applyFill="1" applyBorder="1" applyAlignment="1">
      <alignment vertical="center"/>
    </xf>
    <xf numFmtId="181" fontId="7" fillId="23" borderId="3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45"/>
          <c:w val="0.5495"/>
          <c:h val="0.928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13</xdr:row>
      <xdr:rowOff>85725</xdr:rowOff>
    </xdr:from>
    <xdr:to>
      <xdr:col>14</xdr:col>
      <xdr:colOff>609600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5905500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47"/>
  <sheetViews>
    <sheetView tabSelected="1" zoomScalePageLayoutView="0" workbookViewId="0" topLeftCell="A1">
      <selection activeCell="A1" sqref="A1:I1"/>
    </sheetView>
  </sheetViews>
  <sheetFormatPr defaultColWidth="9.00390625" defaultRowHeight="16.5" customHeight="1"/>
  <cols>
    <col min="1" max="2" width="8.625" style="4" customWidth="1"/>
    <col min="3" max="3" width="10.625" style="4" customWidth="1"/>
    <col min="4" max="4" width="8.625" style="4" customWidth="1"/>
    <col min="5" max="5" width="10.625" style="4" customWidth="1"/>
    <col min="6" max="6" width="8.625" style="4" customWidth="1"/>
    <col min="7" max="7" width="10.625" style="4" customWidth="1"/>
    <col min="8" max="9" width="8.625" style="4" customWidth="1"/>
    <col min="10" max="16384" width="9.00390625" style="2" customWidth="1"/>
  </cols>
  <sheetData>
    <row r="1" spans="1:9" ht="22.5" customHeight="1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ht="16.5" customHeight="1" thickBot="1"/>
    <row r="3" spans="1:9" s="3" customFormat="1" ht="16.5" customHeight="1">
      <c r="A3" s="5" t="s">
        <v>40</v>
      </c>
      <c r="B3" s="47" t="s">
        <v>32</v>
      </c>
      <c r="C3" s="48"/>
      <c r="D3" s="47" t="s">
        <v>41</v>
      </c>
      <c r="E3" s="49"/>
      <c r="F3" s="48" t="s">
        <v>42</v>
      </c>
      <c r="G3" s="48"/>
      <c r="H3" s="47" t="s">
        <v>72</v>
      </c>
      <c r="I3" s="50"/>
    </row>
    <row r="4" spans="1:9" s="3" customFormat="1" ht="16.5" customHeight="1">
      <c r="A4" s="10" t="s">
        <v>43</v>
      </c>
      <c r="B4" s="18" t="s">
        <v>44</v>
      </c>
      <c r="C4" s="14" t="s">
        <v>45</v>
      </c>
      <c r="D4" s="13" t="s">
        <v>44</v>
      </c>
      <c r="E4" s="19" t="s">
        <v>45</v>
      </c>
      <c r="F4" s="20" t="s">
        <v>44</v>
      </c>
      <c r="G4" s="14" t="s">
        <v>45</v>
      </c>
      <c r="H4" s="18" t="s">
        <v>44</v>
      </c>
      <c r="I4" s="21" t="s">
        <v>45</v>
      </c>
    </row>
    <row r="5" spans="1:9" s="7" customFormat="1" ht="17.25" customHeight="1">
      <c r="A5" s="11" t="s">
        <v>67</v>
      </c>
      <c r="B5" s="15">
        <f aca="true" t="shared" si="0" ref="B5:B33">D5+F5</f>
        <v>8680</v>
      </c>
      <c r="C5" s="9">
        <f>E5+G5</f>
        <v>6067612</v>
      </c>
      <c r="D5" s="6">
        <v>224</v>
      </c>
      <c r="E5" s="16">
        <v>1565036</v>
      </c>
      <c r="F5" s="12">
        <v>8456</v>
      </c>
      <c r="G5" s="9">
        <v>4502576</v>
      </c>
      <c r="H5" s="17">
        <f>B5/$B$46*100</f>
        <v>330.6666666666667</v>
      </c>
      <c r="I5" s="8">
        <f>C5/$C$46*100</f>
        <v>170.66150186662406</v>
      </c>
    </row>
    <row r="6" spans="1:9" s="37" customFormat="1" ht="17.25" customHeight="1">
      <c r="A6" s="23" t="s">
        <v>1</v>
      </c>
      <c r="B6" s="26">
        <f t="shared" si="0"/>
        <v>10085</v>
      </c>
      <c r="C6" s="22">
        <f>E6+G6</f>
        <v>6516180</v>
      </c>
      <c r="D6" s="35">
        <v>196</v>
      </c>
      <c r="E6" s="36">
        <v>1485568</v>
      </c>
      <c r="F6" s="34">
        <v>9889</v>
      </c>
      <c r="G6" s="22">
        <v>5030612</v>
      </c>
      <c r="H6" s="27">
        <f aca="true" t="shared" si="1" ref="H6:H47">B6/$B$46*100</f>
        <v>384.1904761904762</v>
      </c>
      <c r="I6" s="24">
        <f aca="true" t="shared" si="2" ref="I6:I47">C6/$C$46*100</f>
        <v>183.27820981850164</v>
      </c>
    </row>
    <row r="7" spans="1:9" s="7" customFormat="1" ht="17.25" customHeight="1">
      <c r="A7" s="11" t="s">
        <v>2</v>
      </c>
      <c r="B7" s="15">
        <f t="shared" si="0"/>
        <v>9735</v>
      </c>
      <c r="C7" s="9">
        <f>E7+G7</f>
        <v>6443547</v>
      </c>
      <c r="D7" s="6">
        <v>207</v>
      </c>
      <c r="E7" s="16">
        <v>1441941</v>
      </c>
      <c r="F7" s="12">
        <v>9528</v>
      </c>
      <c r="G7" s="9">
        <v>5001606</v>
      </c>
      <c r="H7" s="17">
        <f t="shared" si="1"/>
        <v>370.8571428571429</v>
      </c>
      <c r="I7" s="8">
        <f t="shared" si="2"/>
        <v>181.235288012513</v>
      </c>
    </row>
    <row r="8" spans="1:9" s="37" customFormat="1" ht="17.25" customHeight="1">
      <c r="A8" s="23" t="s">
        <v>3</v>
      </c>
      <c r="B8" s="26">
        <f t="shared" si="0"/>
        <v>7875</v>
      </c>
      <c r="C8" s="22">
        <f aca="true" t="shared" si="3" ref="C8:C33">E8+G8</f>
        <v>5663186</v>
      </c>
      <c r="D8" s="35">
        <v>180</v>
      </c>
      <c r="E8" s="36">
        <v>1472422</v>
      </c>
      <c r="F8" s="34">
        <v>7695</v>
      </c>
      <c r="G8" s="22">
        <v>4190764</v>
      </c>
      <c r="H8" s="27">
        <f t="shared" si="1"/>
        <v>300</v>
      </c>
      <c r="I8" s="24">
        <f t="shared" si="2"/>
        <v>159.28635979196417</v>
      </c>
    </row>
    <row r="9" spans="1:9" s="7" customFormat="1" ht="17.25" customHeight="1">
      <c r="A9" s="11" t="s">
        <v>4</v>
      </c>
      <c r="B9" s="15">
        <f t="shared" si="0"/>
        <v>7295</v>
      </c>
      <c r="C9" s="9">
        <f t="shared" si="3"/>
        <v>5467279</v>
      </c>
      <c r="D9" s="6">
        <v>159</v>
      </c>
      <c r="E9" s="16">
        <v>1478788</v>
      </c>
      <c r="F9" s="12">
        <v>7136</v>
      </c>
      <c r="G9" s="9">
        <v>3988491</v>
      </c>
      <c r="H9" s="17">
        <f t="shared" si="1"/>
        <v>277.9047619047619</v>
      </c>
      <c r="I9" s="8">
        <f t="shared" si="2"/>
        <v>153.77615530852245</v>
      </c>
    </row>
    <row r="10" spans="1:9" s="37" customFormat="1" ht="17.25" customHeight="1">
      <c r="A10" s="23" t="s">
        <v>5</v>
      </c>
      <c r="B10" s="26">
        <f t="shared" si="0"/>
        <v>7604</v>
      </c>
      <c r="C10" s="22">
        <f t="shared" si="3"/>
        <v>5684176</v>
      </c>
      <c r="D10" s="35">
        <v>163</v>
      </c>
      <c r="E10" s="36">
        <v>1514879</v>
      </c>
      <c r="F10" s="34">
        <v>7441</v>
      </c>
      <c r="G10" s="22">
        <v>4169297</v>
      </c>
      <c r="H10" s="27">
        <f t="shared" si="1"/>
        <v>289.67619047619047</v>
      </c>
      <c r="I10" s="24">
        <f t="shared" si="2"/>
        <v>159.87673783923887</v>
      </c>
    </row>
    <row r="11" spans="1:9" s="7" customFormat="1" ht="17.25" customHeight="1">
      <c r="A11" s="11" t="s">
        <v>6</v>
      </c>
      <c r="B11" s="15">
        <f t="shared" si="0"/>
        <v>8242</v>
      </c>
      <c r="C11" s="9">
        <f t="shared" si="3"/>
        <v>6133133</v>
      </c>
      <c r="D11" s="6">
        <v>161</v>
      </c>
      <c r="E11" s="16">
        <v>1696991</v>
      </c>
      <c r="F11" s="12">
        <v>8081</v>
      </c>
      <c r="G11" s="9">
        <v>4436142</v>
      </c>
      <c r="H11" s="17">
        <f t="shared" si="1"/>
        <v>313.9809523809524</v>
      </c>
      <c r="I11" s="8">
        <f t="shared" si="2"/>
        <v>172.5043870517353</v>
      </c>
    </row>
    <row r="12" spans="1:9" s="37" customFormat="1" ht="17.25" customHeight="1">
      <c r="A12" s="23" t="s">
        <v>7</v>
      </c>
      <c r="B12" s="26">
        <f t="shared" si="0"/>
        <v>7989</v>
      </c>
      <c r="C12" s="22">
        <f t="shared" si="3"/>
        <v>6090019</v>
      </c>
      <c r="D12" s="35">
        <v>148</v>
      </c>
      <c r="E12" s="36">
        <v>1724441</v>
      </c>
      <c r="F12" s="34">
        <v>7841</v>
      </c>
      <c r="G12" s="22">
        <v>4365578</v>
      </c>
      <c r="H12" s="27">
        <f t="shared" si="1"/>
        <v>304.34285714285716</v>
      </c>
      <c r="I12" s="24">
        <f t="shared" si="2"/>
        <v>171.29173535425073</v>
      </c>
    </row>
    <row r="13" spans="1:9" s="7" customFormat="1" ht="17.25" customHeight="1">
      <c r="A13" s="11" t="s">
        <v>8</v>
      </c>
      <c r="B13" s="15">
        <f t="shared" si="0"/>
        <v>7978</v>
      </c>
      <c r="C13" s="9">
        <f t="shared" si="3"/>
        <v>6169191</v>
      </c>
      <c r="D13" s="6">
        <v>153</v>
      </c>
      <c r="E13" s="16">
        <v>1851216</v>
      </c>
      <c r="F13" s="12">
        <v>7825</v>
      </c>
      <c r="G13" s="9">
        <v>4317975</v>
      </c>
      <c r="H13" s="17">
        <f t="shared" si="1"/>
        <v>303.92380952380955</v>
      </c>
      <c r="I13" s="8">
        <f t="shared" si="2"/>
        <v>173.51857721984535</v>
      </c>
    </row>
    <row r="14" spans="1:9" s="37" customFormat="1" ht="17.25" customHeight="1">
      <c r="A14" s="23" t="s">
        <v>9</v>
      </c>
      <c r="B14" s="26">
        <f t="shared" si="0"/>
        <v>7595</v>
      </c>
      <c r="C14" s="22">
        <f t="shared" si="3"/>
        <v>6083991</v>
      </c>
      <c r="D14" s="35">
        <v>148</v>
      </c>
      <c r="E14" s="36">
        <v>1951480</v>
      </c>
      <c r="F14" s="34">
        <v>7447</v>
      </c>
      <c r="G14" s="22">
        <v>4132511</v>
      </c>
      <c r="H14" s="27">
        <f t="shared" si="1"/>
        <v>289.33333333333337</v>
      </c>
      <c r="I14" s="24">
        <f t="shared" si="2"/>
        <v>171.1221880046094</v>
      </c>
    </row>
    <row r="15" spans="1:9" s="7" customFormat="1" ht="17.25" customHeight="1">
      <c r="A15" s="11" t="s">
        <v>10</v>
      </c>
      <c r="B15" s="15">
        <f t="shared" si="0"/>
        <v>7141</v>
      </c>
      <c r="C15" s="9">
        <f t="shared" si="3"/>
        <v>5522062</v>
      </c>
      <c r="D15" s="6">
        <v>108</v>
      </c>
      <c r="E15" s="16">
        <v>1527250</v>
      </c>
      <c r="F15" s="12">
        <v>7033</v>
      </c>
      <c r="G15" s="9">
        <v>3994812</v>
      </c>
      <c r="H15" s="17">
        <f t="shared" si="1"/>
        <v>272.03809523809525</v>
      </c>
      <c r="I15" s="8">
        <f t="shared" si="2"/>
        <v>155.3170166979388</v>
      </c>
    </row>
    <row r="16" spans="1:9" s="37" customFormat="1" ht="17.25" customHeight="1">
      <c r="A16" s="23" t="s">
        <v>11</v>
      </c>
      <c r="B16" s="26">
        <f t="shared" si="0"/>
        <v>6719</v>
      </c>
      <c r="C16" s="22">
        <f t="shared" si="3"/>
        <v>5608810</v>
      </c>
      <c r="D16" s="35">
        <v>124</v>
      </c>
      <c r="E16" s="36">
        <v>1807008</v>
      </c>
      <c r="F16" s="34">
        <v>6595</v>
      </c>
      <c r="G16" s="22">
        <v>3801802</v>
      </c>
      <c r="H16" s="27">
        <f t="shared" si="1"/>
        <v>255.96190476190475</v>
      </c>
      <c r="I16" s="24">
        <f t="shared" si="2"/>
        <v>157.75694594257834</v>
      </c>
    </row>
    <row r="17" spans="1:9" s="7" customFormat="1" ht="17.25" customHeight="1">
      <c r="A17" s="11" t="s">
        <v>12</v>
      </c>
      <c r="B17" s="15">
        <f t="shared" si="0"/>
        <v>6466</v>
      </c>
      <c r="C17" s="9">
        <f t="shared" si="3"/>
        <v>5977616</v>
      </c>
      <c r="D17" s="6">
        <v>131</v>
      </c>
      <c r="E17" s="16">
        <v>2226430</v>
      </c>
      <c r="F17" s="12">
        <v>6335</v>
      </c>
      <c r="G17" s="9">
        <v>3751186</v>
      </c>
      <c r="H17" s="17">
        <f t="shared" si="1"/>
        <v>246.32380952380953</v>
      </c>
      <c r="I17" s="8">
        <f t="shared" si="2"/>
        <v>168.1302173148121</v>
      </c>
    </row>
    <row r="18" spans="1:9" s="37" customFormat="1" ht="17.25" customHeight="1">
      <c r="A18" s="23" t="s">
        <v>13</v>
      </c>
      <c r="B18" s="26">
        <f t="shared" si="0"/>
        <v>6764</v>
      </c>
      <c r="C18" s="22">
        <f t="shared" si="3"/>
        <v>6490092</v>
      </c>
      <c r="D18" s="35">
        <v>146</v>
      </c>
      <c r="E18" s="36">
        <v>2476808</v>
      </c>
      <c r="F18" s="34">
        <v>6618</v>
      </c>
      <c r="G18" s="22">
        <v>4013284</v>
      </c>
      <c r="H18" s="27">
        <f t="shared" si="1"/>
        <v>257.67619047619047</v>
      </c>
      <c r="I18" s="24">
        <f t="shared" si="2"/>
        <v>182.54444219118855</v>
      </c>
    </row>
    <row r="19" spans="1:9" s="7" customFormat="1" ht="17.25" customHeight="1">
      <c r="A19" s="11" t="s">
        <v>14</v>
      </c>
      <c r="B19" s="15">
        <f t="shared" si="0"/>
        <v>6769</v>
      </c>
      <c r="C19" s="9">
        <f t="shared" si="3"/>
        <v>6545356</v>
      </c>
      <c r="D19" s="6">
        <v>146</v>
      </c>
      <c r="E19" s="16">
        <v>2461560</v>
      </c>
      <c r="F19" s="12">
        <v>6623</v>
      </c>
      <c r="G19" s="9">
        <v>4083796</v>
      </c>
      <c r="H19" s="17">
        <f t="shared" si="1"/>
        <v>257.8666666666667</v>
      </c>
      <c r="I19" s="8">
        <f t="shared" si="2"/>
        <v>184.09883249155007</v>
      </c>
    </row>
    <row r="20" spans="1:9" s="37" customFormat="1" ht="17.25" customHeight="1">
      <c r="A20" s="23" t="s">
        <v>15</v>
      </c>
      <c r="B20" s="26">
        <f t="shared" si="0"/>
        <v>6795</v>
      </c>
      <c r="C20" s="22">
        <f t="shared" si="3"/>
        <v>6652805</v>
      </c>
      <c r="D20" s="35">
        <v>142</v>
      </c>
      <c r="E20" s="36">
        <v>2536443</v>
      </c>
      <c r="F20" s="34">
        <v>6653</v>
      </c>
      <c r="G20" s="22">
        <v>4116362</v>
      </c>
      <c r="H20" s="27">
        <f t="shared" si="1"/>
        <v>258.85714285714283</v>
      </c>
      <c r="I20" s="24">
        <f t="shared" si="2"/>
        <v>187.1210111862436</v>
      </c>
    </row>
    <row r="21" spans="1:9" s="7" customFormat="1" ht="17.25" customHeight="1">
      <c r="A21" s="11" t="s">
        <v>16</v>
      </c>
      <c r="B21" s="15">
        <f t="shared" si="0"/>
        <v>6959</v>
      </c>
      <c r="C21" s="9">
        <f t="shared" si="3"/>
        <v>7426784</v>
      </c>
      <c r="D21" s="6">
        <v>168</v>
      </c>
      <c r="E21" s="16">
        <v>3298699</v>
      </c>
      <c r="F21" s="12">
        <v>6791</v>
      </c>
      <c r="G21" s="9">
        <v>4128085</v>
      </c>
      <c r="H21" s="17">
        <f t="shared" si="1"/>
        <v>265.1047619047619</v>
      </c>
      <c r="I21" s="8">
        <f t="shared" si="2"/>
        <v>208.89043522872157</v>
      </c>
    </row>
    <row r="22" spans="1:9" s="37" customFormat="1" ht="17.25" customHeight="1">
      <c r="A22" s="23" t="s">
        <v>17</v>
      </c>
      <c r="B22" s="26">
        <f t="shared" si="0"/>
        <v>7355</v>
      </c>
      <c r="C22" s="22">
        <f t="shared" si="3"/>
        <v>7416262</v>
      </c>
      <c r="D22" s="35">
        <v>164</v>
      </c>
      <c r="E22" s="36">
        <v>3092657</v>
      </c>
      <c r="F22" s="34">
        <v>7191</v>
      </c>
      <c r="G22" s="22">
        <v>4323605</v>
      </c>
      <c r="H22" s="27">
        <f t="shared" si="1"/>
        <v>280.1904761904762</v>
      </c>
      <c r="I22" s="24">
        <f t="shared" si="2"/>
        <v>208.59448678596672</v>
      </c>
    </row>
    <row r="23" spans="1:9" s="7" customFormat="1" ht="17.25" customHeight="1">
      <c r="A23" s="11" t="s">
        <v>46</v>
      </c>
      <c r="B23" s="15">
        <f t="shared" si="0"/>
        <v>7120</v>
      </c>
      <c r="C23" s="9">
        <f t="shared" si="3"/>
        <v>7782608</v>
      </c>
      <c r="D23" s="6">
        <v>173</v>
      </c>
      <c r="E23" s="16">
        <v>3523009</v>
      </c>
      <c r="F23" s="12">
        <v>6947</v>
      </c>
      <c r="G23" s="9">
        <v>4259599</v>
      </c>
      <c r="H23" s="17">
        <f t="shared" si="1"/>
        <v>271.23809523809524</v>
      </c>
      <c r="I23" s="8">
        <f t="shared" si="2"/>
        <v>218.89856663860567</v>
      </c>
    </row>
    <row r="24" spans="1:9" s="37" customFormat="1" ht="17.25" customHeight="1">
      <c r="A24" s="23" t="s">
        <v>18</v>
      </c>
      <c r="B24" s="26">
        <f t="shared" si="0"/>
        <v>6862</v>
      </c>
      <c r="C24" s="22">
        <f t="shared" si="3"/>
        <v>7470523</v>
      </c>
      <c r="D24" s="35">
        <v>183</v>
      </c>
      <c r="E24" s="36">
        <v>3298411</v>
      </c>
      <c r="F24" s="34">
        <v>6679</v>
      </c>
      <c r="G24" s="22">
        <v>4172112</v>
      </c>
      <c r="H24" s="27">
        <f t="shared" si="1"/>
        <v>261.4095238095238</v>
      </c>
      <c r="I24" s="24">
        <f t="shared" si="2"/>
        <v>210.12066607244466</v>
      </c>
    </row>
    <row r="25" spans="1:9" s="7" customFormat="1" ht="17.25" customHeight="1">
      <c r="A25" s="11" t="s">
        <v>19</v>
      </c>
      <c r="B25" s="15">
        <f t="shared" si="0"/>
        <v>6857</v>
      </c>
      <c r="C25" s="9">
        <f t="shared" si="3"/>
        <v>7850697</v>
      </c>
      <c r="D25" s="6">
        <v>209</v>
      </c>
      <c r="E25" s="16">
        <v>3884127</v>
      </c>
      <c r="F25" s="12">
        <v>6648</v>
      </c>
      <c r="G25" s="9">
        <v>3966570</v>
      </c>
      <c r="H25" s="17">
        <f t="shared" si="1"/>
        <v>261.2190476190476</v>
      </c>
      <c r="I25" s="8">
        <f t="shared" si="2"/>
        <v>220.81368101978174</v>
      </c>
    </row>
    <row r="26" spans="1:9" s="37" customFormat="1" ht="17.25" customHeight="1">
      <c r="A26" s="23" t="s">
        <v>20</v>
      </c>
      <c r="B26" s="26">
        <f t="shared" si="0"/>
        <v>6885</v>
      </c>
      <c r="C26" s="22">
        <f t="shared" si="3"/>
        <v>7810009</v>
      </c>
      <c r="D26" s="35">
        <v>198</v>
      </c>
      <c r="E26" s="36">
        <v>3937578</v>
      </c>
      <c r="F26" s="34">
        <v>6687</v>
      </c>
      <c r="G26" s="22">
        <v>3872431</v>
      </c>
      <c r="H26" s="27">
        <f t="shared" si="1"/>
        <v>262.2857142857143</v>
      </c>
      <c r="I26" s="24">
        <f t="shared" si="2"/>
        <v>219.66926453633664</v>
      </c>
    </row>
    <row r="27" spans="1:9" s="7" customFormat="1" ht="17.25" customHeight="1">
      <c r="A27" s="11" t="s">
        <v>21</v>
      </c>
      <c r="B27" s="15">
        <f t="shared" si="0"/>
        <v>6609</v>
      </c>
      <c r="C27" s="9">
        <f t="shared" si="3"/>
        <v>7479334</v>
      </c>
      <c r="D27" s="6">
        <v>184</v>
      </c>
      <c r="E27" s="16">
        <v>3807985</v>
      </c>
      <c r="F27" s="12">
        <v>6425</v>
      </c>
      <c r="G27" s="9">
        <v>3671349</v>
      </c>
      <c r="H27" s="17">
        <f t="shared" si="1"/>
        <v>251.77142857142857</v>
      </c>
      <c r="I27" s="8">
        <f t="shared" si="2"/>
        <v>210.3684898444569</v>
      </c>
    </row>
    <row r="28" spans="1:9" s="37" customFormat="1" ht="17.25" customHeight="1">
      <c r="A28" s="23" t="s">
        <v>22</v>
      </c>
      <c r="B28" s="26">
        <f t="shared" si="0"/>
        <v>6708</v>
      </c>
      <c r="C28" s="22">
        <f t="shared" si="3"/>
        <v>7652768</v>
      </c>
      <c r="D28" s="35">
        <v>202</v>
      </c>
      <c r="E28" s="36">
        <v>3847436</v>
      </c>
      <c r="F28" s="34">
        <v>6506</v>
      </c>
      <c r="G28" s="22">
        <v>3805332</v>
      </c>
      <c r="H28" s="27">
        <f t="shared" si="1"/>
        <v>255.54285714285717</v>
      </c>
      <c r="I28" s="24">
        <f t="shared" si="2"/>
        <v>215.24660448242915</v>
      </c>
    </row>
    <row r="29" spans="1:9" s="7" customFormat="1" ht="17.25" customHeight="1">
      <c r="A29" s="11" t="s">
        <v>23</v>
      </c>
      <c r="B29" s="15">
        <f t="shared" si="0"/>
        <v>6767</v>
      </c>
      <c r="C29" s="9">
        <f t="shared" si="3"/>
        <v>7544317</v>
      </c>
      <c r="D29" s="6">
        <v>218</v>
      </c>
      <c r="E29" s="16">
        <v>3736685</v>
      </c>
      <c r="F29" s="12">
        <v>6549</v>
      </c>
      <c r="G29" s="9">
        <v>3807632</v>
      </c>
      <c r="H29" s="17">
        <f t="shared" si="1"/>
        <v>257.79047619047617</v>
      </c>
      <c r="I29" s="8">
        <f t="shared" si="2"/>
        <v>212.196242900486</v>
      </c>
    </row>
    <row r="30" spans="1:9" s="37" customFormat="1" ht="17.25" customHeight="1">
      <c r="A30" s="23" t="s">
        <v>24</v>
      </c>
      <c r="B30" s="26">
        <f t="shared" si="0"/>
        <v>6174</v>
      </c>
      <c r="C30" s="22">
        <f t="shared" si="3"/>
        <v>7504735</v>
      </c>
      <c r="D30" s="35">
        <v>257</v>
      </c>
      <c r="E30" s="36">
        <v>4011359</v>
      </c>
      <c r="F30" s="34">
        <v>5917</v>
      </c>
      <c r="G30" s="22">
        <v>3493376</v>
      </c>
      <c r="H30" s="27">
        <f t="shared" si="1"/>
        <v>235.2</v>
      </c>
      <c r="I30" s="24">
        <f t="shared" si="2"/>
        <v>211.0829344742246</v>
      </c>
    </row>
    <row r="31" spans="1:9" s="7" customFormat="1" ht="17.25" customHeight="1">
      <c r="A31" s="11" t="s">
        <v>25</v>
      </c>
      <c r="B31" s="15">
        <f t="shared" si="0"/>
        <v>6554</v>
      </c>
      <c r="C31" s="9">
        <f t="shared" si="3"/>
        <v>7640879</v>
      </c>
      <c r="D31" s="6">
        <v>250</v>
      </c>
      <c r="E31" s="16">
        <v>3929477</v>
      </c>
      <c r="F31" s="12">
        <v>6304</v>
      </c>
      <c r="G31" s="9">
        <v>3711402</v>
      </c>
      <c r="H31" s="17">
        <f t="shared" si="1"/>
        <v>249.67619047619047</v>
      </c>
      <c r="I31" s="8">
        <f t="shared" si="2"/>
        <v>214.91220693102142</v>
      </c>
    </row>
    <row r="32" spans="1:9" s="37" customFormat="1" ht="17.25" customHeight="1">
      <c r="A32" s="23" t="s">
        <v>26</v>
      </c>
      <c r="B32" s="26">
        <f t="shared" si="0"/>
        <v>6081</v>
      </c>
      <c r="C32" s="22">
        <f t="shared" si="3"/>
        <v>8513189</v>
      </c>
      <c r="D32" s="35">
        <v>276</v>
      </c>
      <c r="E32" s="36">
        <v>3920248</v>
      </c>
      <c r="F32" s="34">
        <v>5805</v>
      </c>
      <c r="G32" s="22">
        <v>4592941</v>
      </c>
      <c r="H32" s="27">
        <f t="shared" si="1"/>
        <v>231.65714285714287</v>
      </c>
      <c r="I32" s="24">
        <f t="shared" si="2"/>
        <v>239.44735101954828</v>
      </c>
    </row>
    <row r="33" spans="1:9" s="7" customFormat="1" ht="17.25" customHeight="1">
      <c r="A33" s="11" t="s">
        <v>27</v>
      </c>
      <c r="B33" s="15">
        <f t="shared" si="0"/>
        <v>5794</v>
      </c>
      <c r="C33" s="9">
        <f t="shared" si="3"/>
        <v>9173738</v>
      </c>
      <c r="D33" s="6">
        <v>268</v>
      </c>
      <c r="E33" s="16">
        <v>4163821</v>
      </c>
      <c r="F33" s="12">
        <v>5526</v>
      </c>
      <c r="G33" s="9">
        <v>5009917</v>
      </c>
      <c r="H33" s="17">
        <f t="shared" si="1"/>
        <v>220.72380952380954</v>
      </c>
      <c r="I33" s="8">
        <f t="shared" si="2"/>
        <v>258.0263709694885</v>
      </c>
    </row>
    <row r="34" spans="1:9" s="37" customFormat="1" ht="17.25" customHeight="1">
      <c r="A34" s="23" t="s">
        <v>28</v>
      </c>
      <c r="B34" s="26">
        <v>5743</v>
      </c>
      <c r="C34" s="22">
        <v>8528946</v>
      </c>
      <c r="D34" s="35">
        <v>238</v>
      </c>
      <c r="E34" s="36">
        <v>3581505</v>
      </c>
      <c r="F34" s="34">
        <v>5505</v>
      </c>
      <c r="G34" s="22">
        <v>4947441</v>
      </c>
      <c r="H34" s="27">
        <f t="shared" si="1"/>
        <v>218.78095238095239</v>
      </c>
      <c r="I34" s="24">
        <f t="shared" si="2"/>
        <v>239.89054239119704</v>
      </c>
    </row>
    <row r="35" spans="1:9" s="7" customFormat="1" ht="17.25" customHeight="1">
      <c r="A35" s="11" t="s">
        <v>29</v>
      </c>
      <c r="B35" s="15">
        <v>5583</v>
      </c>
      <c r="C35" s="9">
        <v>8323800</v>
      </c>
      <c r="D35" s="6">
        <v>260</v>
      </c>
      <c r="E35" s="16">
        <v>3198182</v>
      </c>
      <c r="F35" s="12">
        <f>B35-D35</f>
        <v>5323</v>
      </c>
      <c r="G35" s="9">
        <v>5125618</v>
      </c>
      <c r="H35" s="17">
        <f t="shared" si="1"/>
        <v>212.68571428571428</v>
      </c>
      <c r="I35" s="8">
        <f t="shared" si="2"/>
        <v>234.12047593639892</v>
      </c>
    </row>
    <row r="36" spans="1:9" s="37" customFormat="1" ht="17.25" customHeight="1">
      <c r="A36" s="23" t="s">
        <v>31</v>
      </c>
      <c r="B36" s="26">
        <v>4228</v>
      </c>
      <c r="C36" s="22">
        <v>6343143</v>
      </c>
      <c r="D36" s="35">
        <v>258</v>
      </c>
      <c r="E36" s="36">
        <v>3015174</v>
      </c>
      <c r="F36" s="34">
        <v>3970</v>
      </c>
      <c r="G36" s="22">
        <v>3327969</v>
      </c>
      <c r="H36" s="27">
        <f t="shared" si="1"/>
        <v>161.06666666666666</v>
      </c>
      <c r="I36" s="24">
        <f t="shared" si="2"/>
        <v>178.4112614542201</v>
      </c>
    </row>
    <row r="37" spans="1:9" s="7" customFormat="1" ht="17.25" customHeight="1">
      <c r="A37" s="11" t="s">
        <v>38</v>
      </c>
      <c r="B37" s="15">
        <v>3733</v>
      </c>
      <c r="C37" s="9">
        <v>5882107</v>
      </c>
      <c r="D37" s="6">
        <v>247</v>
      </c>
      <c r="E37" s="16">
        <v>3123636</v>
      </c>
      <c r="F37" s="12">
        <v>3486</v>
      </c>
      <c r="G37" s="9">
        <v>2758471</v>
      </c>
      <c r="H37" s="17">
        <f t="shared" si="1"/>
        <v>142.2095238095238</v>
      </c>
      <c r="I37" s="8">
        <f t="shared" si="2"/>
        <v>165.44387062985942</v>
      </c>
    </row>
    <row r="38" spans="1:9" s="37" customFormat="1" ht="17.25" customHeight="1">
      <c r="A38" s="23" t="s">
        <v>47</v>
      </c>
      <c r="B38" s="26">
        <v>3822</v>
      </c>
      <c r="C38" s="22">
        <v>6581283</v>
      </c>
      <c r="D38" s="35">
        <v>247</v>
      </c>
      <c r="E38" s="36">
        <v>3711640</v>
      </c>
      <c r="F38" s="34">
        <f>B38-D38</f>
        <v>3575</v>
      </c>
      <c r="G38" s="22">
        <v>2869643</v>
      </c>
      <c r="H38" s="27">
        <f t="shared" si="1"/>
        <v>145.6</v>
      </c>
      <c r="I38" s="24">
        <f t="shared" si="2"/>
        <v>185.10933807060854</v>
      </c>
    </row>
    <row r="39" spans="1:9" s="7" customFormat="1" ht="17.25" customHeight="1">
      <c r="A39" s="11" t="s">
        <v>39</v>
      </c>
      <c r="B39" s="15">
        <v>3716</v>
      </c>
      <c r="C39" s="9">
        <v>6418372</v>
      </c>
      <c r="D39" s="6">
        <v>244</v>
      </c>
      <c r="E39" s="16">
        <v>3489629</v>
      </c>
      <c r="F39" s="12">
        <f>B39-D39</f>
        <v>3472</v>
      </c>
      <c r="G39" s="9">
        <v>2928743</v>
      </c>
      <c r="H39" s="17">
        <f t="shared" si="1"/>
        <v>141.56190476190474</v>
      </c>
      <c r="I39" s="8">
        <f t="shared" si="2"/>
        <v>180.52720000202513</v>
      </c>
    </row>
    <row r="40" spans="1:9" s="37" customFormat="1" ht="17.25" customHeight="1">
      <c r="A40" s="23" t="s">
        <v>49</v>
      </c>
      <c r="B40" s="26">
        <f>SUM(D40,F40)</f>
        <v>3697</v>
      </c>
      <c r="C40" s="22">
        <f>SUM(E40,G40)</f>
        <v>6169209</v>
      </c>
      <c r="D40" s="35">
        <v>259</v>
      </c>
      <c r="E40" s="36">
        <v>3206691</v>
      </c>
      <c r="F40" s="34">
        <v>3438</v>
      </c>
      <c r="G40" s="22">
        <v>2962518</v>
      </c>
      <c r="H40" s="27">
        <f t="shared" si="1"/>
        <v>140.83809523809524</v>
      </c>
      <c r="I40" s="24">
        <f t="shared" si="2"/>
        <v>173.51908349925705</v>
      </c>
    </row>
    <row r="41" spans="1:9" s="7" customFormat="1" ht="17.25" customHeight="1">
      <c r="A41" s="11" t="s">
        <v>48</v>
      </c>
      <c r="B41" s="15">
        <f>SUM(D41,F41)</f>
        <v>3466</v>
      </c>
      <c r="C41" s="9">
        <f>SUM(E41,G41)</f>
        <v>5704114</v>
      </c>
      <c r="D41" s="6">
        <v>245</v>
      </c>
      <c r="E41" s="16">
        <v>3008055</v>
      </c>
      <c r="F41" s="12">
        <v>3221</v>
      </c>
      <c r="G41" s="9">
        <v>2696059</v>
      </c>
      <c r="H41" s="17">
        <f t="shared" si="1"/>
        <v>132.03809523809525</v>
      </c>
      <c r="I41" s="8">
        <f t="shared" si="2"/>
        <v>160.43752666756484</v>
      </c>
    </row>
    <row r="42" spans="1:9" s="37" customFormat="1" ht="17.25" customHeight="1">
      <c r="A42" s="23" t="s">
        <v>50</v>
      </c>
      <c r="B42" s="26">
        <v>3413</v>
      </c>
      <c r="C42" s="22">
        <v>4472387</v>
      </c>
      <c r="D42" s="35">
        <v>189</v>
      </c>
      <c r="E42" s="36">
        <v>1819454</v>
      </c>
      <c r="F42" s="34">
        <v>3224</v>
      </c>
      <c r="G42" s="22">
        <v>2652933</v>
      </c>
      <c r="H42" s="27">
        <f t="shared" si="1"/>
        <v>130.01904761904763</v>
      </c>
      <c r="I42" s="24">
        <f t="shared" si="2"/>
        <v>125.79319217325782</v>
      </c>
    </row>
    <row r="43" spans="1:9" s="7" customFormat="1" ht="17.25" customHeight="1">
      <c r="A43" s="11" t="s">
        <v>52</v>
      </c>
      <c r="B43" s="15">
        <v>2804</v>
      </c>
      <c r="C43" s="39">
        <v>3745284</v>
      </c>
      <c r="D43" s="15">
        <v>157</v>
      </c>
      <c r="E43" s="9">
        <v>1558998</v>
      </c>
      <c r="F43" s="15">
        <v>2647</v>
      </c>
      <c r="G43" s="39">
        <v>2186286</v>
      </c>
      <c r="H43" s="17">
        <f t="shared" si="1"/>
        <v>106.81904761904761</v>
      </c>
      <c r="I43" s="8">
        <f t="shared" si="2"/>
        <v>105.34223222530335</v>
      </c>
    </row>
    <row r="44" spans="1:9" s="37" customFormat="1" ht="17.25" customHeight="1">
      <c r="A44" s="38" t="s">
        <v>53</v>
      </c>
      <c r="B44" s="26">
        <v>2922</v>
      </c>
      <c r="C44" s="22">
        <v>3518562</v>
      </c>
      <c r="D44" s="35">
        <v>151</v>
      </c>
      <c r="E44" s="36">
        <v>1226498</v>
      </c>
      <c r="F44" s="34">
        <v>2771</v>
      </c>
      <c r="G44" s="22">
        <v>2292064</v>
      </c>
      <c r="H44" s="27">
        <f t="shared" si="1"/>
        <v>111.31428571428572</v>
      </c>
      <c r="I44" s="24">
        <f t="shared" si="2"/>
        <v>98.9653055157173</v>
      </c>
    </row>
    <row r="45" spans="1:9" s="7" customFormat="1" ht="17.25" customHeight="1">
      <c r="A45" s="11" t="s">
        <v>68</v>
      </c>
      <c r="B45" s="15">
        <v>2850</v>
      </c>
      <c r="C45" s="39">
        <v>3978212</v>
      </c>
      <c r="D45" s="15">
        <v>146</v>
      </c>
      <c r="E45" s="9">
        <v>1766593</v>
      </c>
      <c r="F45" s="15">
        <v>2704</v>
      </c>
      <c r="G45" s="39">
        <v>2211619</v>
      </c>
      <c r="H45" s="17">
        <f t="shared" si="1"/>
        <v>108.57142857142857</v>
      </c>
      <c r="I45" s="8">
        <f t="shared" si="2"/>
        <v>111.89371282537945</v>
      </c>
    </row>
    <row r="46" spans="1:9" s="37" customFormat="1" ht="17.25" customHeight="1">
      <c r="A46" s="23" t="s">
        <v>69</v>
      </c>
      <c r="B46" s="26">
        <v>2625</v>
      </c>
      <c r="C46" s="22">
        <v>3555349</v>
      </c>
      <c r="D46" s="26">
        <v>133</v>
      </c>
      <c r="E46" s="25">
        <v>1489931</v>
      </c>
      <c r="F46" s="26">
        <v>2492</v>
      </c>
      <c r="G46" s="22">
        <v>2065418</v>
      </c>
      <c r="H46" s="27">
        <f t="shared" si="1"/>
        <v>100</v>
      </c>
      <c r="I46" s="24">
        <f t="shared" si="2"/>
        <v>100</v>
      </c>
    </row>
    <row r="47" spans="1:9" s="37" customFormat="1" ht="17.25" customHeight="1" thickBot="1">
      <c r="A47" s="40" t="s">
        <v>71</v>
      </c>
      <c r="B47" s="41">
        <v>2334</v>
      </c>
      <c r="C47" s="42">
        <v>2947440</v>
      </c>
      <c r="D47" s="41">
        <v>133</v>
      </c>
      <c r="E47" s="43">
        <v>1095567</v>
      </c>
      <c r="F47" s="41">
        <v>2201</v>
      </c>
      <c r="G47" s="42">
        <v>1851873</v>
      </c>
      <c r="H47" s="44">
        <f t="shared" si="1"/>
        <v>88.91428571428571</v>
      </c>
      <c r="I47" s="45">
        <f t="shared" si="2"/>
        <v>82.90156606285346</v>
      </c>
    </row>
  </sheetData>
  <sheetProtection/>
  <mergeCells count="5">
    <mergeCell ref="A1:I1"/>
    <mergeCell ref="B3:C3"/>
    <mergeCell ref="D3:E3"/>
    <mergeCell ref="F3:G3"/>
    <mergeCell ref="H3:I3"/>
  </mergeCells>
  <printOptions/>
  <pageMargins left="0.984251968503937" right="0.7874015748031497" top="0.7480314960629921" bottom="0.5905511811023623" header="0.5118110236220472" footer="0.3937007874015748"/>
  <pageSetup firstPageNumber="16" useFirstPageNumber="1" horizontalDpi="600" verticalDpi="600" orientation="portrait" paperSize="9" r:id="rId1"/>
  <headerFooter alignWithMargins="0">
    <oddFooter>&amp;C&amp;"ＭＳ Ｐ明朝,標準"&amp;16&amp;P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21"/>
  <sheetViews>
    <sheetView zoomScalePageLayoutView="0" workbookViewId="0" topLeftCell="A1">
      <selection activeCell="I14" sqref="I14"/>
    </sheetView>
  </sheetViews>
  <sheetFormatPr defaultColWidth="9.00390625" defaultRowHeight="13.5"/>
  <cols>
    <col min="2" max="3" width="9.875" style="0" bestFit="1" customWidth="1"/>
    <col min="6" max="7" width="9.875" style="0" bestFit="1" customWidth="1"/>
  </cols>
  <sheetData>
    <row r="1" spans="1:8" ht="13.5">
      <c r="A1" s="28" t="s">
        <v>44</v>
      </c>
      <c r="B1" s="29" t="s">
        <v>54</v>
      </c>
      <c r="C1" s="29" t="s">
        <v>55</v>
      </c>
      <c r="D1" s="29" t="s">
        <v>30</v>
      </c>
      <c r="E1" s="28" t="s">
        <v>45</v>
      </c>
      <c r="F1" s="29" t="s">
        <v>54</v>
      </c>
      <c r="G1" s="29" t="s">
        <v>55</v>
      </c>
      <c r="H1" s="29" t="s">
        <v>30</v>
      </c>
    </row>
    <row r="2" spans="1:8" ht="13.5">
      <c r="A2" s="1"/>
      <c r="B2" s="30">
        <v>2493</v>
      </c>
      <c r="C2" s="30">
        <v>137</v>
      </c>
      <c r="D2" s="30">
        <f>SUM(B2:C2)</f>
        <v>2630</v>
      </c>
      <c r="E2" s="1"/>
      <c r="F2" s="30">
        <v>2089</v>
      </c>
      <c r="G2" s="30">
        <v>1559</v>
      </c>
      <c r="H2" s="30">
        <f>SUM(F2:G2)</f>
        <v>3648</v>
      </c>
    </row>
    <row r="4" ht="13.5">
      <c r="A4" t="s">
        <v>56</v>
      </c>
    </row>
    <row r="5" ht="13.5">
      <c r="H5" s="31"/>
    </row>
    <row r="6" spans="1:6" ht="13.5">
      <c r="A6" s="51" t="s">
        <v>57</v>
      </c>
      <c r="B6" s="51"/>
      <c r="C6" s="51"/>
      <c r="D6" s="51" t="s">
        <v>58</v>
      </c>
      <c r="E6" s="51"/>
      <c r="F6" s="51"/>
    </row>
    <row r="7" spans="1:8" ht="13.5">
      <c r="A7" s="29" t="s">
        <v>33</v>
      </c>
      <c r="B7" s="29" t="s">
        <v>34</v>
      </c>
      <c r="C7" s="29" t="s">
        <v>35</v>
      </c>
      <c r="D7" s="29" t="s">
        <v>33</v>
      </c>
      <c r="E7" s="29" t="s">
        <v>36</v>
      </c>
      <c r="F7" s="29" t="s">
        <v>37</v>
      </c>
      <c r="G7" s="28"/>
      <c r="H7" s="28"/>
    </row>
    <row r="8" spans="1:8" ht="13.5">
      <c r="A8" s="30">
        <f>SUM(B8:C8)</f>
        <v>1488477</v>
      </c>
      <c r="B8" s="30">
        <v>98484</v>
      </c>
      <c r="C8" s="30">
        <v>1389993</v>
      </c>
      <c r="D8" s="30">
        <f>SUM(E8:F8)</f>
        <v>3593428</v>
      </c>
      <c r="E8" s="30">
        <v>360692</v>
      </c>
      <c r="F8" s="30">
        <v>3232736</v>
      </c>
      <c r="G8" s="1"/>
      <c r="H8" s="1"/>
    </row>
    <row r="11" spans="1:2" ht="13.5">
      <c r="A11" s="32" t="s">
        <v>30</v>
      </c>
      <c r="B11" s="30">
        <v>5081905</v>
      </c>
    </row>
    <row r="12" spans="1:5" ht="13.5">
      <c r="A12" s="32" t="s">
        <v>59</v>
      </c>
      <c r="B12" s="30">
        <v>981517</v>
      </c>
      <c r="E12" s="1"/>
    </row>
    <row r="13" spans="1:5" ht="13.5">
      <c r="A13" s="32" t="s">
        <v>60</v>
      </c>
      <c r="B13" s="30">
        <v>663686</v>
      </c>
      <c r="E13" s="1"/>
    </row>
    <row r="14" spans="1:5" ht="13.5">
      <c r="A14" s="32" t="s">
        <v>0</v>
      </c>
      <c r="B14" s="30">
        <v>630318</v>
      </c>
      <c r="E14" s="1"/>
    </row>
    <row r="15" spans="1:5" ht="13.5">
      <c r="A15" s="32" t="s">
        <v>62</v>
      </c>
      <c r="B15" s="30">
        <v>596954</v>
      </c>
      <c r="D15" s="33"/>
      <c r="E15" s="31"/>
    </row>
    <row r="16" spans="1:5" ht="13.5">
      <c r="A16" s="32" t="s">
        <v>70</v>
      </c>
      <c r="B16" s="30">
        <v>502682</v>
      </c>
      <c r="E16" s="1"/>
    </row>
    <row r="17" spans="1:5" ht="13.5">
      <c r="A17" s="32" t="s">
        <v>61</v>
      </c>
      <c r="B17" s="30">
        <v>458903</v>
      </c>
      <c r="E17" s="1"/>
    </row>
    <row r="18" spans="1:5" ht="13.5">
      <c r="A18" s="32" t="s">
        <v>63</v>
      </c>
      <c r="B18" s="30">
        <v>288759</v>
      </c>
      <c r="E18" s="1"/>
    </row>
    <row r="19" spans="1:5" ht="13.5">
      <c r="A19" s="32" t="s">
        <v>65</v>
      </c>
      <c r="B19" s="30">
        <v>148379</v>
      </c>
      <c r="D19" s="1"/>
      <c r="E19" s="1"/>
    </row>
    <row r="20" spans="1:5" ht="13.5">
      <c r="A20" s="32" t="s">
        <v>64</v>
      </c>
      <c r="B20" s="30">
        <v>120088</v>
      </c>
      <c r="C20" s="1"/>
      <c r="E20" s="1"/>
    </row>
    <row r="21" spans="1:5" ht="13.5">
      <c r="A21" s="32" t="s">
        <v>66</v>
      </c>
      <c r="B21" s="30">
        <f>B11-B12-B13-B14-B15-B16-B17-B18-B19-B20</f>
        <v>690619</v>
      </c>
      <c r="E21" s="1"/>
    </row>
  </sheetData>
  <sheetProtection/>
  <mergeCells count="2">
    <mergeCell ref="A6:C6"/>
    <mergeCell ref="D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00174829</cp:lastModifiedBy>
  <cp:lastPrinted>2014-02-07T09:21:23Z</cp:lastPrinted>
  <dcterms:created xsi:type="dcterms:W3CDTF">2000-01-12T04:24:08Z</dcterms:created>
  <dcterms:modified xsi:type="dcterms:W3CDTF">2014-02-10T10:39:52Z</dcterms:modified>
  <cp:category/>
  <cp:version/>
  <cp:contentType/>
  <cp:contentStatus/>
</cp:coreProperties>
</file>