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3945" windowHeight="2355" activeTab="0"/>
  </bookViews>
  <sheets>
    <sheet name="船舶の係留施設別・トン階級別利用状況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'船舶の係留施設別・トン階級別利用状況'!$A:$C,'船舶の係留施設別・トン階級別利用状況'!$1:$5</definedName>
  </definedNames>
  <calcPr fullCalcOnLoad="1"/>
</workbook>
</file>

<file path=xl/sharedStrings.xml><?xml version="1.0" encoding="utf-8"?>
<sst xmlns="http://schemas.openxmlformats.org/spreadsheetml/2006/main" count="139" uniqueCount="45">
  <si>
    <t>船舶のけい留施設別・トン階級別利用状況</t>
  </si>
  <si>
    <t>トン階級別　</t>
  </si>
  <si>
    <t>　けい留施設名</t>
  </si>
  <si>
    <t>隻　　数　　　　　（隻）</t>
  </si>
  <si>
    <t>総　ト　ン　数　　　　　（トン）</t>
  </si>
  <si>
    <t>中央１号岸壁</t>
  </si>
  <si>
    <t>中央２号岸壁</t>
  </si>
  <si>
    <t>中央３号岸壁</t>
  </si>
  <si>
    <t>中央４号岸壁</t>
  </si>
  <si>
    <t>中央埠頭計</t>
  </si>
  <si>
    <t>富士１号岸壁</t>
  </si>
  <si>
    <t>富士２号岸壁</t>
  </si>
  <si>
    <t>富士５号岸壁</t>
  </si>
  <si>
    <t>富士埠頭計</t>
  </si>
  <si>
    <t>吉原１号岸壁</t>
  </si>
  <si>
    <t>吉原埠頭計</t>
  </si>
  <si>
    <t>鈴川１号岸壁</t>
  </si>
  <si>
    <t>鈴川２号岸壁</t>
  </si>
  <si>
    <t>鈴川３号岸壁</t>
  </si>
  <si>
    <t>鈴川４号岸壁</t>
  </si>
  <si>
    <t>鈴川５号岸壁</t>
  </si>
  <si>
    <t>鈴川埠頭計</t>
  </si>
  <si>
    <t>石油１号ドルフィン</t>
  </si>
  <si>
    <t>石油２号岸壁</t>
  </si>
  <si>
    <t>石油３号桟橋</t>
  </si>
  <si>
    <t>石油４号桟橋</t>
  </si>
  <si>
    <t>石油５号桟橋</t>
  </si>
  <si>
    <t>石油埠頭計</t>
  </si>
  <si>
    <t>　　　－　公共岸壁計　－　　　</t>
  </si>
  <si>
    <t>　　　－　合　　　計　－　　　</t>
  </si>
  <si>
    <t>計</t>
  </si>
  <si>
    <t>外　航</t>
  </si>
  <si>
    <t>内　航</t>
  </si>
  <si>
    <t>　　合　　　　　計　　</t>
  </si>
  <si>
    <t>３０，０００総トン以上</t>
  </si>
  <si>
    <t>２０，０００総トン以上</t>
  </si>
  <si>
    <t>１０，０００総トン以上</t>
  </si>
  <si>
    <t>　６，０００総トン以上</t>
  </si>
  <si>
    <t>　３，０００総トン以上</t>
  </si>
  <si>
    <t>　１，０００総トン以上</t>
  </si>
  <si>
    <t>　　　５００総トン以上</t>
  </si>
  <si>
    <t>　　　１００総トン以上</t>
  </si>
  <si>
    <t>　　　　　５総トン以上</t>
  </si>
  <si>
    <t>吉原２号岸壁</t>
  </si>
  <si>
    <t>平成22年1月～平成22年12月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</si>
</sst>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0">
    <font>
      <sz val="11"/>
      <color indexed="8"/>
      <name val="ＭＳ Ｐゴシック"/>
      <family val="3"/>
    </font>
    <font>
      <sz val="10"/>
      <name val="ＦＡ Ｐ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ＦＡ Ｐ 明朝"/>
      <family val="1"/>
    </font>
    <font>
      <sz val="16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ＦＡ Ｐ 明朝"/>
      <family val="1"/>
    </font>
    <font>
      <sz val="12"/>
      <name val="HGP明朝B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ＦＡ Ｐ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" fillId="0" borderId="0">
      <alignment/>
      <protection/>
    </xf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22" fontId="5" fillId="0" borderId="10" xfId="60" applyNumberFormat="1" applyFont="1" applyBorder="1" applyAlignment="1">
      <alignment horizontal="center" vertical="center"/>
      <protection/>
    </xf>
    <xf numFmtId="0" fontId="5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9" fillId="0" borderId="11" xfId="60" applyFont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176" fontId="11" fillId="0" borderId="12" xfId="48" applyNumberFormat="1" applyFont="1" applyBorder="1" applyAlignment="1">
      <alignment vertical="center"/>
    </xf>
    <xf numFmtId="176" fontId="11" fillId="0" borderId="15" xfId="48" applyNumberFormat="1" applyFont="1" applyBorder="1" applyAlignment="1">
      <alignment vertical="center"/>
    </xf>
    <xf numFmtId="0" fontId="11" fillId="0" borderId="0" xfId="60" applyFont="1" applyAlignment="1">
      <alignment vertical="center"/>
      <protection/>
    </xf>
    <xf numFmtId="176" fontId="11" fillId="0" borderId="13" xfId="48" applyNumberFormat="1" applyFont="1" applyBorder="1" applyAlignment="1">
      <alignment vertical="center"/>
    </xf>
    <xf numFmtId="176" fontId="11" fillId="0" borderId="16" xfId="48" applyNumberFormat="1" applyFont="1" applyBorder="1" applyAlignment="1">
      <alignment vertical="center"/>
    </xf>
    <xf numFmtId="176" fontId="11" fillId="0" borderId="14" xfId="48" applyNumberFormat="1" applyFont="1" applyBorder="1" applyAlignment="1">
      <alignment vertical="center"/>
    </xf>
    <xf numFmtId="176" fontId="11" fillId="0" borderId="17" xfId="48" applyNumberFormat="1" applyFont="1" applyBorder="1" applyAlignment="1">
      <alignment vertical="center"/>
    </xf>
    <xf numFmtId="0" fontId="8" fillId="0" borderId="10" xfId="60" applyFont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176" fontId="11" fillId="24" borderId="16" xfId="48" applyNumberFormat="1" applyFont="1" applyFill="1" applyBorder="1" applyAlignment="1">
      <alignment vertical="center"/>
    </xf>
    <xf numFmtId="0" fontId="2" fillId="0" borderId="16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vertical="center"/>
      <protection/>
    </xf>
    <xf numFmtId="0" fontId="8" fillId="0" borderId="12" xfId="60" applyFont="1" applyBorder="1" applyAlignment="1">
      <alignment horizontal="right" vertical="center"/>
      <protection/>
    </xf>
    <xf numFmtId="0" fontId="10" fillId="0" borderId="19" xfId="60" applyFont="1" applyBorder="1" applyAlignment="1">
      <alignment horizontal="right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9" fillId="0" borderId="21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GHV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46</xdr:row>
      <xdr:rowOff>190500</xdr:rowOff>
    </xdr:from>
    <xdr:to>
      <xdr:col>3</xdr:col>
      <xdr:colOff>238125</xdr:colOff>
      <xdr:row>47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2266950" y="1045845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57150</xdr:colOff>
      <xdr:row>47</xdr:row>
      <xdr:rowOff>0</xdr:rowOff>
    </xdr:to>
    <xdr:sp>
      <xdr:nvSpPr>
        <xdr:cNvPr id="2" name="テキスト 49"/>
        <xdr:cNvSpPr txBox="1">
          <a:spLocks noChangeArrowheads="1"/>
        </xdr:cNvSpPr>
      </xdr:nvSpPr>
      <xdr:spPr>
        <a:xfrm>
          <a:off x="2143125" y="10458450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</xdr:col>
      <xdr:colOff>0</xdr:colOff>
      <xdr:row>53</xdr:row>
      <xdr:rowOff>123825</xdr:rowOff>
    </xdr:from>
    <xdr:to>
      <xdr:col>3</xdr:col>
      <xdr:colOff>57150</xdr:colOff>
      <xdr:row>53</xdr:row>
      <xdr:rowOff>123825</xdr:rowOff>
    </xdr:to>
    <xdr:sp>
      <xdr:nvSpPr>
        <xdr:cNvPr id="3" name="テキスト 52"/>
        <xdr:cNvSpPr txBox="1">
          <a:spLocks noChangeArrowheads="1"/>
        </xdr:cNvSpPr>
      </xdr:nvSpPr>
      <xdr:spPr>
        <a:xfrm>
          <a:off x="2143125" y="117252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</xdr:col>
      <xdr:colOff>0</xdr:colOff>
      <xdr:row>53</xdr:row>
      <xdr:rowOff>123825</xdr:rowOff>
    </xdr:from>
    <xdr:to>
      <xdr:col>3</xdr:col>
      <xdr:colOff>57150</xdr:colOff>
      <xdr:row>53</xdr:row>
      <xdr:rowOff>123825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2143125" y="117252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</xdr:col>
      <xdr:colOff>123825</xdr:colOff>
      <xdr:row>53</xdr:row>
      <xdr:rowOff>123825</xdr:rowOff>
    </xdr:from>
    <xdr:to>
      <xdr:col>3</xdr:col>
      <xdr:colOff>238125</xdr:colOff>
      <xdr:row>53</xdr:row>
      <xdr:rowOff>123825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2266950" y="11725275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</xdr:col>
      <xdr:colOff>0</xdr:colOff>
      <xdr:row>53</xdr:row>
      <xdr:rowOff>123825</xdr:rowOff>
    </xdr:from>
    <xdr:to>
      <xdr:col>3</xdr:col>
      <xdr:colOff>57150</xdr:colOff>
      <xdr:row>53</xdr:row>
      <xdr:rowOff>123825</xdr:rowOff>
    </xdr:to>
    <xdr:sp>
      <xdr:nvSpPr>
        <xdr:cNvPr id="6" name="テキスト 55"/>
        <xdr:cNvSpPr txBox="1">
          <a:spLocks noChangeArrowheads="1"/>
        </xdr:cNvSpPr>
      </xdr:nvSpPr>
      <xdr:spPr>
        <a:xfrm>
          <a:off x="2143125" y="117252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</xdr:col>
      <xdr:colOff>0</xdr:colOff>
      <xdr:row>53</xdr:row>
      <xdr:rowOff>123825</xdr:rowOff>
    </xdr:from>
    <xdr:to>
      <xdr:col>3</xdr:col>
      <xdr:colOff>57150</xdr:colOff>
      <xdr:row>53</xdr:row>
      <xdr:rowOff>123825</xdr:rowOff>
    </xdr:to>
    <xdr:sp>
      <xdr:nvSpPr>
        <xdr:cNvPr id="7" name="テキスト 56"/>
        <xdr:cNvSpPr txBox="1">
          <a:spLocks noChangeArrowheads="1"/>
        </xdr:cNvSpPr>
      </xdr:nvSpPr>
      <xdr:spPr>
        <a:xfrm>
          <a:off x="2143125" y="117252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</xdr:col>
      <xdr:colOff>123825</xdr:colOff>
      <xdr:row>53</xdr:row>
      <xdr:rowOff>123825</xdr:rowOff>
    </xdr:from>
    <xdr:to>
      <xdr:col>3</xdr:col>
      <xdr:colOff>238125</xdr:colOff>
      <xdr:row>53</xdr:row>
      <xdr:rowOff>123825</xdr:rowOff>
    </xdr:to>
    <xdr:sp>
      <xdr:nvSpPr>
        <xdr:cNvPr id="8" name="テキスト 57"/>
        <xdr:cNvSpPr txBox="1">
          <a:spLocks noChangeArrowheads="1"/>
        </xdr:cNvSpPr>
      </xdr:nvSpPr>
      <xdr:spPr>
        <a:xfrm>
          <a:off x="2266950" y="11725275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</xdr:col>
      <xdr:colOff>0</xdr:colOff>
      <xdr:row>53</xdr:row>
      <xdr:rowOff>123825</xdr:rowOff>
    </xdr:from>
    <xdr:to>
      <xdr:col>3</xdr:col>
      <xdr:colOff>57150</xdr:colOff>
      <xdr:row>53</xdr:row>
      <xdr:rowOff>123825</xdr:rowOff>
    </xdr:to>
    <xdr:sp>
      <xdr:nvSpPr>
        <xdr:cNvPr id="9" name="テキスト 58"/>
        <xdr:cNvSpPr txBox="1">
          <a:spLocks noChangeArrowheads="1"/>
        </xdr:cNvSpPr>
      </xdr:nvSpPr>
      <xdr:spPr>
        <a:xfrm>
          <a:off x="2143125" y="117252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180975</xdr:rowOff>
    </xdr:to>
    <xdr:sp>
      <xdr:nvSpPr>
        <xdr:cNvPr id="10" name="テキスト 72"/>
        <xdr:cNvSpPr txBox="1">
          <a:spLocks noChangeArrowheads="1"/>
        </xdr:cNvSpPr>
      </xdr:nvSpPr>
      <xdr:spPr>
        <a:xfrm>
          <a:off x="4419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5</xdr:col>
      <xdr:colOff>0</xdr:colOff>
      <xdr:row>3</xdr:row>
      <xdr:rowOff>352425</xdr:rowOff>
    </xdr:from>
    <xdr:to>
      <xdr:col>5</xdr:col>
      <xdr:colOff>0</xdr:colOff>
      <xdr:row>5</xdr:row>
      <xdr:rowOff>180975</xdr:rowOff>
    </xdr:to>
    <xdr:sp>
      <xdr:nvSpPr>
        <xdr:cNvPr id="11" name="テキスト 73"/>
        <xdr:cNvSpPr txBox="1">
          <a:spLocks noChangeArrowheads="1"/>
        </xdr:cNvSpPr>
      </xdr:nvSpPr>
      <xdr:spPr>
        <a:xfrm>
          <a:off x="4419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3</xdr:row>
      <xdr:rowOff>352425</xdr:rowOff>
    </xdr:from>
    <xdr:to>
      <xdr:col>6</xdr:col>
      <xdr:colOff>0</xdr:colOff>
      <xdr:row>6</xdr:row>
      <xdr:rowOff>0</xdr:rowOff>
    </xdr:to>
    <xdr:sp>
      <xdr:nvSpPr>
        <xdr:cNvPr id="12" name="テキスト 131"/>
        <xdr:cNvSpPr txBox="1">
          <a:spLocks noChangeArrowheads="1"/>
        </xdr:cNvSpPr>
      </xdr:nvSpPr>
      <xdr:spPr>
        <a:xfrm>
          <a:off x="5076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180975</xdr:rowOff>
    </xdr:to>
    <xdr:sp>
      <xdr:nvSpPr>
        <xdr:cNvPr id="13" name="テキスト 132"/>
        <xdr:cNvSpPr txBox="1">
          <a:spLocks noChangeArrowheads="1"/>
        </xdr:cNvSpPr>
      </xdr:nvSpPr>
      <xdr:spPr>
        <a:xfrm>
          <a:off x="6038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7</xdr:col>
      <xdr:colOff>0</xdr:colOff>
      <xdr:row>3</xdr:row>
      <xdr:rowOff>352425</xdr:rowOff>
    </xdr:from>
    <xdr:to>
      <xdr:col>7</xdr:col>
      <xdr:colOff>0</xdr:colOff>
      <xdr:row>5</xdr:row>
      <xdr:rowOff>180975</xdr:rowOff>
    </xdr:to>
    <xdr:sp>
      <xdr:nvSpPr>
        <xdr:cNvPr id="14" name="テキスト 133"/>
        <xdr:cNvSpPr txBox="1">
          <a:spLocks noChangeArrowheads="1"/>
        </xdr:cNvSpPr>
      </xdr:nvSpPr>
      <xdr:spPr>
        <a:xfrm>
          <a:off x="6038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3</xdr:row>
      <xdr:rowOff>352425</xdr:rowOff>
    </xdr:from>
    <xdr:to>
      <xdr:col>8</xdr:col>
      <xdr:colOff>0</xdr:colOff>
      <xdr:row>6</xdr:row>
      <xdr:rowOff>0</xdr:rowOff>
    </xdr:to>
    <xdr:sp>
      <xdr:nvSpPr>
        <xdr:cNvPr id="15" name="テキスト 135"/>
        <xdr:cNvSpPr txBox="1">
          <a:spLocks noChangeArrowheads="1"/>
        </xdr:cNvSpPr>
      </xdr:nvSpPr>
      <xdr:spPr>
        <a:xfrm>
          <a:off x="6696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180975</xdr:rowOff>
    </xdr:to>
    <xdr:sp>
      <xdr:nvSpPr>
        <xdr:cNvPr id="16" name="テキスト 136"/>
        <xdr:cNvSpPr txBox="1">
          <a:spLocks noChangeArrowheads="1"/>
        </xdr:cNvSpPr>
      </xdr:nvSpPr>
      <xdr:spPr>
        <a:xfrm>
          <a:off x="7658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9</xdr:col>
      <xdr:colOff>0</xdr:colOff>
      <xdr:row>3</xdr:row>
      <xdr:rowOff>352425</xdr:rowOff>
    </xdr:from>
    <xdr:to>
      <xdr:col>9</xdr:col>
      <xdr:colOff>0</xdr:colOff>
      <xdr:row>5</xdr:row>
      <xdr:rowOff>180975</xdr:rowOff>
    </xdr:to>
    <xdr:sp>
      <xdr:nvSpPr>
        <xdr:cNvPr id="17" name="テキスト 137"/>
        <xdr:cNvSpPr txBox="1">
          <a:spLocks noChangeArrowheads="1"/>
        </xdr:cNvSpPr>
      </xdr:nvSpPr>
      <xdr:spPr>
        <a:xfrm>
          <a:off x="7658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10</xdr:col>
      <xdr:colOff>0</xdr:colOff>
      <xdr:row>3</xdr:row>
      <xdr:rowOff>352425</xdr:rowOff>
    </xdr:from>
    <xdr:to>
      <xdr:col>10</xdr:col>
      <xdr:colOff>0</xdr:colOff>
      <xdr:row>6</xdr:row>
      <xdr:rowOff>0</xdr:rowOff>
    </xdr:to>
    <xdr:sp>
      <xdr:nvSpPr>
        <xdr:cNvPr id="18" name="テキスト 139"/>
        <xdr:cNvSpPr txBox="1">
          <a:spLocks noChangeArrowheads="1"/>
        </xdr:cNvSpPr>
      </xdr:nvSpPr>
      <xdr:spPr>
        <a:xfrm>
          <a:off x="8315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180975</xdr:rowOff>
    </xdr:to>
    <xdr:sp>
      <xdr:nvSpPr>
        <xdr:cNvPr id="19" name="テキスト 140"/>
        <xdr:cNvSpPr txBox="1">
          <a:spLocks noChangeArrowheads="1"/>
        </xdr:cNvSpPr>
      </xdr:nvSpPr>
      <xdr:spPr>
        <a:xfrm>
          <a:off x="9277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11</xdr:col>
      <xdr:colOff>0</xdr:colOff>
      <xdr:row>3</xdr:row>
      <xdr:rowOff>352425</xdr:rowOff>
    </xdr:from>
    <xdr:to>
      <xdr:col>11</xdr:col>
      <xdr:colOff>0</xdr:colOff>
      <xdr:row>5</xdr:row>
      <xdr:rowOff>180975</xdr:rowOff>
    </xdr:to>
    <xdr:sp>
      <xdr:nvSpPr>
        <xdr:cNvPr id="20" name="テキスト 141"/>
        <xdr:cNvSpPr txBox="1">
          <a:spLocks noChangeArrowheads="1"/>
        </xdr:cNvSpPr>
      </xdr:nvSpPr>
      <xdr:spPr>
        <a:xfrm>
          <a:off x="9277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352425</xdr:rowOff>
    </xdr:from>
    <xdr:to>
      <xdr:col>12</xdr:col>
      <xdr:colOff>0</xdr:colOff>
      <xdr:row>6</xdr:row>
      <xdr:rowOff>0</xdr:rowOff>
    </xdr:to>
    <xdr:sp>
      <xdr:nvSpPr>
        <xdr:cNvPr id="21" name="テキスト 143"/>
        <xdr:cNvSpPr txBox="1">
          <a:spLocks noChangeArrowheads="1"/>
        </xdr:cNvSpPr>
      </xdr:nvSpPr>
      <xdr:spPr>
        <a:xfrm>
          <a:off x="9934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3</xdr:row>
      <xdr:rowOff>352425</xdr:rowOff>
    </xdr:from>
    <xdr:to>
      <xdr:col>6</xdr:col>
      <xdr:colOff>0</xdr:colOff>
      <xdr:row>6</xdr:row>
      <xdr:rowOff>0</xdr:rowOff>
    </xdr:to>
    <xdr:sp>
      <xdr:nvSpPr>
        <xdr:cNvPr id="22" name="テキスト 71"/>
        <xdr:cNvSpPr txBox="1">
          <a:spLocks noChangeArrowheads="1"/>
        </xdr:cNvSpPr>
      </xdr:nvSpPr>
      <xdr:spPr>
        <a:xfrm>
          <a:off x="5076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3</xdr:row>
      <xdr:rowOff>352425</xdr:rowOff>
    </xdr:from>
    <xdr:to>
      <xdr:col>8</xdr:col>
      <xdr:colOff>0</xdr:colOff>
      <xdr:row>6</xdr:row>
      <xdr:rowOff>0</xdr:rowOff>
    </xdr:to>
    <xdr:sp>
      <xdr:nvSpPr>
        <xdr:cNvPr id="23" name="テキスト 71"/>
        <xdr:cNvSpPr txBox="1">
          <a:spLocks noChangeArrowheads="1"/>
        </xdr:cNvSpPr>
      </xdr:nvSpPr>
      <xdr:spPr>
        <a:xfrm>
          <a:off x="6696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10</xdr:col>
      <xdr:colOff>0</xdr:colOff>
      <xdr:row>3</xdr:row>
      <xdr:rowOff>352425</xdr:rowOff>
    </xdr:from>
    <xdr:to>
      <xdr:col>10</xdr:col>
      <xdr:colOff>0</xdr:colOff>
      <xdr:row>6</xdr:row>
      <xdr:rowOff>0</xdr:rowOff>
    </xdr:to>
    <xdr:sp>
      <xdr:nvSpPr>
        <xdr:cNvPr id="24" name="テキスト 71"/>
        <xdr:cNvSpPr txBox="1">
          <a:spLocks noChangeArrowheads="1"/>
        </xdr:cNvSpPr>
      </xdr:nvSpPr>
      <xdr:spPr>
        <a:xfrm>
          <a:off x="8315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352425</xdr:rowOff>
    </xdr:from>
    <xdr:to>
      <xdr:col>12</xdr:col>
      <xdr:colOff>0</xdr:colOff>
      <xdr:row>6</xdr:row>
      <xdr:rowOff>0</xdr:rowOff>
    </xdr:to>
    <xdr:sp>
      <xdr:nvSpPr>
        <xdr:cNvPr id="25" name="テキスト 71"/>
        <xdr:cNvSpPr txBox="1">
          <a:spLocks noChangeArrowheads="1"/>
        </xdr:cNvSpPr>
      </xdr:nvSpPr>
      <xdr:spPr>
        <a:xfrm>
          <a:off x="9934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180975</xdr:rowOff>
    </xdr:to>
    <xdr:sp>
      <xdr:nvSpPr>
        <xdr:cNvPr id="26" name="テキスト 72"/>
        <xdr:cNvSpPr txBox="1">
          <a:spLocks noChangeArrowheads="1"/>
        </xdr:cNvSpPr>
      </xdr:nvSpPr>
      <xdr:spPr>
        <a:xfrm>
          <a:off x="6038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7</xdr:col>
      <xdr:colOff>0</xdr:colOff>
      <xdr:row>3</xdr:row>
      <xdr:rowOff>352425</xdr:rowOff>
    </xdr:from>
    <xdr:to>
      <xdr:col>7</xdr:col>
      <xdr:colOff>0</xdr:colOff>
      <xdr:row>5</xdr:row>
      <xdr:rowOff>180975</xdr:rowOff>
    </xdr:to>
    <xdr:sp>
      <xdr:nvSpPr>
        <xdr:cNvPr id="27" name="テキスト 73"/>
        <xdr:cNvSpPr txBox="1">
          <a:spLocks noChangeArrowheads="1"/>
        </xdr:cNvSpPr>
      </xdr:nvSpPr>
      <xdr:spPr>
        <a:xfrm>
          <a:off x="6038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180975</xdr:rowOff>
    </xdr:to>
    <xdr:sp>
      <xdr:nvSpPr>
        <xdr:cNvPr id="28" name="テキスト 72"/>
        <xdr:cNvSpPr txBox="1">
          <a:spLocks noChangeArrowheads="1"/>
        </xdr:cNvSpPr>
      </xdr:nvSpPr>
      <xdr:spPr>
        <a:xfrm>
          <a:off x="7658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9</xdr:col>
      <xdr:colOff>0</xdr:colOff>
      <xdr:row>3</xdr:row>
      <xdr:rowOff>352425</xdr:rowOff>
    </xdr:from>
    <xdr:to>
      <xdr:col>9</xdr:col>
      <xdr:colOff>0</xdr:colOff>
      <xdr:row>5</xdr:row>
      <xdr:rowOff>180975</xdr:rowOff>
    </xdr:to>
    <xdr:sp>
      <xdr:nvSpPr>
        <xdr:cNvPr id="29" name="テキスト 73"/>
        <xdr:cNvSpPr txBox="1">
          <a:spLocks noChangeArrowheads="1"/>
        </xdr:cNvSpPr>
      </xdr:nvSpPr>
      <xdr:spPr>
        <a:xfrm>
          <a:off x="7658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180975</xdr:rowOff>
    </xdr:to>
    <xdr:sp>
      <xdr:nvSpPr>
        <xdr:cNvPr id="30" name="テキスト 72"/>
        <xdr:cNvSpPr txBox="1">
          <a:spLocks noChangeArrowheads="1"/>
        </xdr:cNvSpPr>
      </xdr:nvSpPr>
      <xdr:spPr>
        <a:xfrm>
          <a:off x="9277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11</xdr:col>
      <xdr:colOff>0</xdr:colOff>
      <xdr:row>3</xdr:row>
      <xdr:rowOff>352425</xdr:rowOff>
    </xdr:from>
    <xdr:to>
      <xdr:col>11</xdr:col>
      <xdr:colOff>0</xdr:colOff>
      <xdr:row>5</xdr:row>
      <xdr:rowOff>180975</xdr:rowOff>
    </xdr:to>
    <xdr:sp>
      <xdr:nvSpPr>
        <xdr:cNvPr id="31" name="テキスト 73"/>
        <xdr:cNvSpPr txBox="1">
          <a:spLocks noChangeArrowheads="1"/>
        </xdr:cNvSpPr>
      </xdr:nvSpPr>
      <xdr:spPr>
        <a:xfrm>
          <a:off x="9277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123825</xdr:colOff>
      <xdr:row>46</xdr:row>
      <xdr:rowOff>190500</xdr:rowOff>
    </xdr:from>
    <xdr:to>
      <xdr:col>13</xdr:col>
      <xdr:colOff>0</xdr:colOff>
      <xdr:row>47</xdr:row>
      <xdr:rowOff>0</xdr:rowOff>
    </xdr:to>
    <xdr:sp>
      <xdr:nvSpPr>
        <xdr:cNvPr id="32" name="テキスト 48"/>
        <xdr:cNvSpPr txBox="1">
          <a:spLocks noChangeArrowheads="1"/>
        </xdr:cNvSpPr>
      </xdr:nvSpPr>
      <xdr:spPr>
        <a:xfrm>
          <a:off x="1005840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33" name="テキスト 49"/>
        <xdr:cNvSpPr txBox="1">
          <a:spLocks noChangeArrowheads="1"/>
        </xdr:cNvSpPr>
      </xdr:nvSpPr>
      <xdr:spPr>
        <a:xfrm>
          <a:off x="993457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34" name="テキスト 52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35" name="テキスト 53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36" name="テキスト 54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37" name="テキスト 55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38" name="テキスト 56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39" name="テキスト 57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40" name="テキスト 58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180975</xdr:rowOff>
    </xdr:to>
    <xdr:sp>
      <xdr:nvSpPr>
        <xdr:cNvPr id="41" name="テキスト 72"/>
        <xdr:cNvSpPr txBox="1">
          <a:spLocks noChangeArrowheads="1"/>
        </xdr:cNvSpPr>
      </xdr:nvSpPr>
      <xdr:spPr>
        <a:xfrm>
          <a:off x="4419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5</xdr:col>
      <xdr:colOff>0</xdr:colOff>
      <xdr:row>3</xdr:row>
      <xdr:rowOff>352425</xdr:rowOff>
    </xdr:from>
    <xdr:to>
      <xdr:col>5</xdr:col>
      <xdr:colOff>0</xdr:colOff>
      <xdr:row>5</xdr:row>
      <xdr:rowOff>180975</xdr:rowOff>
    </xdr:to>
    <xdr:sp>
      <xdr:nvSpPr>
        <xdr:cNvPr id="42" name="テキスト 73"/>
        <xdr:cNvSpPr txBox="1">
          <a:spLocks noChangeArrowheads="1"/>
        </xdr:cNvSpPr>
      </xdr:nvSpPr>
      <xdr:spPr>
        <a:xfrm>
          <a:off x="4419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3</xdr:row>
      <xdr:rowOff>352425</xdr:rowOff>
    </xdr:from>
    <xdr:to>
      <xdr:col>6</xdr:col>
      <xdr:colOff>0</xdr:colOff>
      <xdr:row>6</xdr:row>
      <xdr:rowOff>0</xdr:rowOff>
    </xdr:to>
    <xdr:sp>
      <xdr:nvSpPr>
        <xdr:cNvPr id="43" name="テキスト 131"/>
        <xdr:cNvSpPr txBox="1">
          <a:spLocks noChangeArrowheads="1"/>
        </xdr:cNvSpPr>
      </xdr:nvSpPr>
      <xdr:spPr>
        <a:xfrm>
          <a:off x="5076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180975</xdr:rowOff>
    </xdr:to>
    <xdr:sp>
      <xdr:nvSpPr>
        <xdr:cNvPr id="44" name="テキスト 132"/>
        <xdr:cNvSpPr txBox="1">
          <a:spLocks noChangeArrowheads="1"/>
        </xdr:cNvSpPr>
      </xdr:nvSpPr>
      <xdr:spPr>
        <a:xfrm>
          <a:off x="6038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7</xdr:col>
      <xdr:colOff>0</xdr:colOff>
      <xdr:row>3</xdr:row>
      <xdr:rowOff>352425</xdr:rowOff>
    </xdr:from>
    <xdr:to>
      <xdr:col>7</xdr:col>
      <xdr:colOff>0</xdr:colOff>
      <xdr:row>5</xdr:row>
      <xdr:rowOff>180975</xdr:rowOff>
    </xdr:to>
    <xdr:sp>
      <xdr:nvSpPr>
        <xdr:cNvPr id="45" name="テキスト 133"/>
        <xdr:cNvSpPr txBox="1">
          <a:spLocks noChangeArrowheads="1"/>
        </xdr:cNvSpPr>
      </xdr:nvSpPr>
      <xdr:spPr>
        <a:xfrm>
          <a:off x="6038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3</xdr:row>
      <xdr:rowOff>352425</xdr:rowOff>
    </xdr:from>
    <xdr:to>
      <xdr:col>8</xdr:col>
      <xdr:colOff>0</xdr:colOff>
      <xdr:row>6</xdr:row>
      <xdr:rowOff>0</xdr:rowOff>
    </xdr:to>
    <xdr:sp>
      <xdr:nvSpPr>
        <xdr:cNvPr id="46" name="テキスト 135"/>
        <xdr:cNvSpPr txBox="1">
          <a:spLocks noChangeArrowheads="1"/>
        </xdr:cNvSpPr>
      </xdr:nvSpPr>
      <xdr:spPr>
        <a:xfrm>
          <a:off x="6696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180975</xdr:rowOff>
    </xdr:to>
    <xdr:sp>
      <xdr:nvSpPr>
        <xdr:cNvPr id="47" name="テキスト 136"/>
        <xdr:cNvSpPr txBox="1">
          <a:spLocks noChangeArrowheads="1"/>
        </xdr:cNvSpPr>
      </xdr:nvSpPr>
      <xdr:spPr>
        <a:xfrm>
          <a:off x="7658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9</xdr:col>
      <xdr:colOff>0</xdr:colOff>
      <xdr:row>3</xdr:row>
      <xdr:rowOff>352425</xdr:rowOff>
    </xdr:from>
    <xdr:to>
      <xdr:col>9</xdr:col>
      <xdr:colOff>0</xdr:colOff>
      <xdr:row>5</xdr:row>
      <xdr:rowOff>180975</xdr:rowOff>
    </xdr:to>
    <xdr:sp>
      <xdr:nvSpPr>
        <xdr:cNvPr id="48" name="テキスト 137"/>
        <xdr:cNvSpPr txBox="1">
          <a:spLocks noChangeArrowheads="1"/>
        </xdr:cNvSpPr>
      </xdr:nvSpPr>
      <xdr:spPr>
        <a:xfrm>
          <a:off x="7658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10</xdr:col>
      <xdr:colOff>0</xdr:colOff>
      <xdr:row>3</xdr:row>
      <xdr:rowOff>352425</xdr:rowOff>
    </xdr:from>
    <xdr:to>
      <xdr:col>10</xdr:col>
      <xdr:colOff>0</xdr:colOff>
      <xdr:row>6</xdr:row>
      <xdr:rowOff>0</xdr:rowOff>
    </xdr:to>
    <xdr:sp>
      <xdr:nvSpPr>
        <xdr:cNvPr id="49" name="テキスト 139"/>
        <xdr:cNvSpPr txBox="1">
          <a:spLocks noChangeArrowheads="1"/>
        </xdr:cNvSpPr>
      </xdr:nvSpPr>
      <xdr:spPr>
        <a:xfrm>
          <a:off x="8315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180975</xdr:rowOff>
    </xdr:to>
    <xdr:sp>
      <xdr:nvSpPr>
        <xdr:cNvPr id="50" name="テキスト 140"/>
        <xdr:cNvSpPr txBox="1">
          <a:spLocks noChangeArrowheads="1"/>
        </xdr:cNvSpPr>
      </xdr:nvSpPr>
      <xdr:spPr>
        <a:xfrm>
          <a:off x="9277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11</xdr:col>
      <xdr:colOff>0</xdr:colOff>
      <xdr:row>3</xdr:row>
      <xdr:rowOff>352425</xdr:rowOff>
    </xdr:from>
    <xdr:to>
      <xdr:col>11</xdr:col>
      <xdr:colOff>0</xdr:colOff>
      <xdr:row>5</xdr:row>
      <xdr:rowOff>180975</xdr:rowOff>
    </xdr:to>
    <xdr:sp>
      <xdr:nvSpPr>
        <xdr:cNvPr id="51" name="テキスト 141"/>
        <xdr:cNvSpPr txBox="1">
          <a:spLocks noChangeArrowheads="1"/>
        </xdr:cNvSpPr>
      </xdr:nvSpPr>
      <xdr:spPr>
        <a:xfrm>
          <a:off x="9277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352425</xdr:rowOff>
    </xdr:from>
    <xdr:to>
      <xdr:col>12</xdr:col>
      <xdr:colOff>0</xdr:colOff>
      <xdr:row>6</xdr:row>
      <xdr:rowOff>0</xdr:rowOff>
    </xdr:to>
    <xdr:sp>
      <xdr:nvSpPr>
        <xdr:cNvPr id="52" name="テキスト 143"/>
        <xdr:cNvSpPr txBox="1">
          <a:spLocks noChangeArrowheads="1"/>
        </xdr:cNvSpPr>
      </xdr:nvSpPr>
      <xdr:spPr>
        <a:xfrm>
          <a:off x="9934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3</xdr:row>
      <xdr:rowOff>352425</xdr:rowOff>
    </xdr:from>
    <xdr:to>
      <xdr:col>6</xdr:col>
      <xdr:colOff>0</xdr:colOff>
      <xdr:row>6</xdr:row>
      <xdr:rowOff>0</xdr:rowOff>
    </xdr:to>
    <xdr:sp>
      <xdr:nvSpPr>
        <xdr:cNvPr id="53" name="テキスト 71"/>
        <xdr:cNvSpPr txBox="1">
          <a:spLocks noChangeArrowheads="1"/>
        </xdr:cNvSpPr>
      </xdr:nvSpPr>
      <xdr:spPr>
        <a:xfrm>
          <a:off x="5076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3</xdr:row>
      <xdr:rowOff>352425</xdr:rowOff>
    </xdr:from>
    <xdr:to>
      <xdr:col>8</xdr:col>
      <xdr:colOff>0</xdr:colOff>
      <xdr:row>6</xdr:row>
      <xdr:rowOff>0</xdr:rowOff>
    </xdr:to>
    <xdr:sp>
      <xdr:nvSpPr>
        <xdr:cNvPr id="54" name="テキスト 71"/>
        <xdr:cNvSpPr txBox="1">
          <a:spLocks noChangeArrowheads="1"/>
        </xdr:cNvSpPr>
      </xdr:nvSpPr>
      <xdr:spPr>
        <a:xfrm>
          <a:off x="6696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10</xdr:col>
      <xdr:colOff>0</xdr:colOff>
      <xdr:row>3</xdr:row>
      <xdr:rowOff>352425</xdr:rowOff>
    </xdr:from>
    <xdr:to>
      <xdr:col>10</xdr:col>
      <xdr:colOff>0</xdr:colOff>
      <xdr:row>6</xdr:row>
      <xdr:rowOff>0</xdr:rowOff>
    </xdr:to>
    <xdr:sp>
      <xdr:nvSpPr>
        <xdr:cNvPr id="55" name="テキスト 71"/>
        <xdr:cNvSpPr txBox="1">
          <a:spLocks noChangeArrowheads="1"/>
        </xdr:cNvSpPr>
      </xdr:nvSpPr>
      <xdr:spPr>
        <a:xfrm>
          <a:off x="8315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352425</xdr:rowOff>
    </xdr:from>
    <xdr:to>
      <xdr:col>12</xdr:col>
      <xdr:colOff>0</xdr:colOff>
      <xdr:row>6</xdr:row>
      <xdr:rowOff>0</xdr:rowOff>
    </xdr:to>
    <xdr:sp>
      <xdr:nvSpPr>
        <xdr:cNvPr id="56" name="テキスト 71"/>
        <xdr:cNvSpPr txBox="1">
          <a:spLocks noChangeArrowheads="1"/>
        </xdr:cNvSpPr>
      </xdr:nvSpPr>
      <xdr:spPr>
        <a:xfrm>
          <a:off x="9934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180975</xdr:rowOff>
    </xdr:to>
    <xdr:sp>
      <xdr:nvSpPr>
        <xdr:cNvPr id="57" name="テキスト 72"/>
        <xdr:cNvSpPr txBox="1">
          <a:spLocks noChangeArrowheads="1"/>
        </xdr:cNvSpPr>
      </xdr:nvSpPr>
      <xdr:spPr>
        <a:xfrm>
          <a:off x="6038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7</xdr:col>
      <xdr:colOff>0</xdr:colOff>
      <xdr:row>3</xdr:row>
      <xdr:rowOff>352425</xdr:rowOff>
    </xdr:from>
    <xdr:to>
      <xdr:col>7</xdr:col>
      <xdr:colOff>0</xdr:colOff>
      <xdr:row>5</xdr:row>
      <xdr:rowOff>180975</xdr:rowOff>
    </xdr:to>
    <xdr:sp>
      <xdr:nvSpPr>
        <xdr:cNvPr id="58" name="テキスト 73"/>
        <xdr:cNvSpPr txBox="1">
          <a:spLocks noChangeArrowheads="1"/>
        </xdr:cNvSpPr>
      </xdr:nvSpPr>
      <xdr:spPr>
        <a:xfrm>
          <a:off x="6038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180975</xdr:rowOff>
    </xdr:to>
    <xdr:sp>
      <xdr:nvSpPr>
        <xdr:cNvPr id="59" name="テキスト 72"/>
        <xdr:cNvSpPr txBox="1">
          <a:spLocks noChangeArrowheads="1"/>
        </xdr:cNvSpPr>
      </xdr:nvSpPr>
      <xdr:spPr>
        <a:xfrm>
          <a:off x="7658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9</xdr:col>
      <xdr:colOff>0</xdr:colOff>
      <xdr:row>3</xdr:row>
      <xdr:rowOff>352425</xdr:rowOff>
    </xdr:from>
    <xdr:to>
      <xdr:col>9</xdr:col>
      <xdr:colOff>0</xdr:colOff>
      <xdr:row>5</xdr:row>
      <xdr:rowOff>180975</xdr:rowOff>
    </xdr:to>
    <xdr:sp>
      <xdr:nvSpPr>
        <xdr:cNvPr id="60" name="テキスト 73"/>
        <xdr:cNvSpPr txBox="1">
          <a:spLocks noChangeArrowheads="1"/>
        </xdr:cNvSpPr>
      </xdr:nvSpPr>
      <xdr:spPr>
        <a:xfrm>
          <a:off x="7658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180975</xdr:rowOff>
    </xdr:to>
    <xdr:sp>
      <xdr:nvSpPr>
        <xdr:cNvPr id="61" name="テキスト 72"/>
        <xdr:cNvSpPr txBox="1">
          <a:spLocks noChangeArrowheads="1"/>
        </xdr:cNvSpPr>
      </xdr:nvSpPr>
      <xdr:spPr>
        <a:xfrm>
          <a:off x="9277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11</xdr:col>
      <xdr:colOff>0</xdr:colOff>
      <xdr:row>3</xdr:row>
      <xdr:rowOff>352425</xdr:rowOff>
    </xdr:from>
    <xdr:to>
      <xdr:col>11</xdr:col>
      <xdr:colOff>0</xdr:colOff>
      <xdr:row>5</xdr:row>
      <xdr:rowOff>180975</xdr:rowOff>
    </xdr:to>
    <xdr:sp>
      <xdr:nvSpPr>
        <xdr:cNvPr id="62" name="テキスト 73"/>
        <xdr:cNvSpPr txBox="1">
          <a:spLocks noChangeArrowheads="1"/>
        </xdr:cNvSpPr>
      </xdr:nvSpPr>
      <xdr:spPr>
        <a:xfrm>
          <a:off x="9277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12</xdr:col>
      <xdr:colOff>123825</xdr:colOff>
      <xdr:row>46</xdr:row>
      <xdr:rowOff>190500</xdr:rowOff>
    </xdr:from>
    <xdr:to>
      <xdr:col>13</xdr:col>
      <xdr:colOff>0</xdr:colOff>
      <xdr:row>47</xdr:row>
      <xdr:rowOff>0</xdr:rowOff>
    </xdr:to>
    <xdr:sp>
      <xdr:nvSpPr>
        <xdr:cNvPr id="63" name="テキスト 48"/>
        <xdr:cNvSpPr txBox="1">
          <a:spLocks noChangeArrowheads="1"/>
        </xdr:cNvSpPr>
      </xdr:nvSpPr>
      <xdr:spPr>
        <a:xfrm>
          <a:off x="1005840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64" name="テキスト 49"/>
        <xdr:cNvSpPr txBox="1">
          <a:spLocks noChangeArrowheads="1"/>
        </xdr:cNvSpPr>
      </xdr:nvSpPr>
      <xdr:spPr>
        <a:xfrm>
          <a:off x="993457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65" name="テキスト 52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66" name="テキスト 53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67" name="テキスト 54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68" name="テキスト 55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69" name="テキスト 56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70" name="テキスト 57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71" name="テキスト 58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46</xdr:row>
      <xdr:rowOff>190500</xdr:rowOff>
    </xdr:from>
    <xdr:to>
      <xdr:col>13</xdr:col>
      <xdr:colOff>0</xdr:colOff>
      <xdr:row>47</xdr:row>
      <xdr:rowOff>0</xdr:rowOff>
    </xdr:to>
    <xdr:sp>
      <xdr:nvSpPr>
        <xdr:cNvPr id="72" name="テキスト 48"/>
        <xdr:cNvSpPr txBox="1">
          <a:spLocks noChangeArrowheads="1"/>
        </xdr:cNvSpPr>
      </xdr:nvSpPr>
      <xdr:spPr>
        <a:xfrm>
          <a:off x="1005840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73" name="テキスト 49"/>
        <xdr:cNvSpPr txBox="1">
          <a:spLocks noChangeArrowheads="1"/>
        </xdr:cNvSpPr>
      </xdr:nvSpPr>
      <xdr:spPr>
        <a:xfrm>
          <a:off x="993457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74" name="テキスト 52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75" name="テキスト 53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76" name="テキスト 54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77" name="テキスト 55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78" name="テキスト 56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79" name="テキスト 57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80" name="テキスト 58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46</xdr:row>
      <xdr:rowOff>190500</xdr:rowOff>
    </xdr:from>
    <xdr:to>
      <xdr:col>13</xdr:col>
      <xdr:colOff>0</xdr:colOff>
      <xdr:row>47</xdr:row>
      <xdr:rowOff>0</xdr:rowOff>
    </xdr:to>
    <xdr:sp>
      <xdr:nvSpPr>
        <xdr:cNvPr id="81" name="テキスト 48"/>
        <xdr:cNvSpPr txBox="1">
          <a:spLocks noChangeArrowheads="1"/>
        </xdr:cNvSpPr>
      </xdr:nvSpPr>
      <xdr:spPr>
        <a:xfrm>
          <a:off x="1005840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82" name="テキスト 49"/>
        <xdr:cNvSpPr txBox="1">
          <a:spLocks noChangeArrowheads="1"/>
        </xdr:cNvSpPr>
      </xdr:nvSpPr>
      <xdr:spPr>
        <a:xfrm>
          <a:off x="993457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83" name="テキスト 52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84" name="テキスト 53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85" name="テキスト 54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86" name="テキスト 55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87" name="テキスト 56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88" name="テキスト 57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89" name="テキスト 58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46</xdr:row>
      <xdr:rowOff>190500</xdr:rowOff>
    </xdr:from>
    <xdr:to>
      <xdr:col>13</xdr:col>
      <xdr:colOff>0</xdr:colOff>
      <xdr:row>47</xdr:row>
      <xdr:rowOff>0</xdr:rowOff>
    </xdr:to>
    <xdr:sp>
      <xdr:nvSpPr>
        <xdr:cNvPr id="90" name="テキスト 48"/>
        <xdr:cNvSpPr txBox="1">
          <a:spLocks noChangeArrowheads="1"/>
        </xdr:cNvSpPr>
      </xdr:nvSpPr>
      <xdr:spPr>
        <a:xfrm>
          <a:off x="1005840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91" name="テキスト 49"/>
        <xdr:cNvSpPr txBox="1">
          <a:spLocks noChangeArrowheads="1"/>
        </xdr:cNvSpPr>
      </xdr:nvSpPr>
      <xdr:spPr>
        <a:xfrm>
          <a:off x="993457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11</xdr:col>
      <xdr:colOff>561975</xdr:colOff>
      <xdr:row>48</xdr:row>
      <xdr:rowOff>152400</xdr:rowOff>
    </xdr:from>
    <xdr:to>
      <xdr:col>12</xdr:col>
      <xdr:colOff>876300</xdr:colOff>
      <xdr:row>49</xdr:row>
      <xdr:rowOff>95250</xdr:rowOff>
    </xdr:to>
    <xdr:sp>
      <xdr:nvSpPr>
        <xdr:cNvPr id="92" name="テキスト 50"/>
        <xdr:cNvSpPr txBox="1">
          <a:spLocks noChangeArrowheads="1"/>
        </xdr:cNvSpPr>
      </xdr:nvSpPr>
      <xdr:spPr>
        <a:xfrm>
          <a:off x="9839325" y="10801350"/>
          <a:ext cx="9715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93" name="テキスト 52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94" name="テキスト 53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95" name="テキスト 54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96" name="テキスト 55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97" name="テキスト 56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98" name="テキスト 57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99" name="テキスト 58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46</xdr:row>
      <xdr:rowOff>190500</xdr:rowOff>
    </xdr:from>
    <xdr:to>
      <xdr:col>13</xdr:col>
      <xdr:colOff>0</xdr:colOff>
      <xdr:row>47</xdr:row>
      <xdr:rowOff>0</xdr:rowOff>
    </xdr:to>
    <xdr:sp>
      <xdr:nvSpPr>
        <xdr:cNvPr id="100" name="テキスト 48"/>
        <xdr:cNvSpPr txBox="1">
          <a:spLocks noChangeArrowheads="1"/>
        </xdr:cNvSpPr>
      </xdr:nvSpPr>
      <xdr:spPr>
        <a:xfrm>
          <a:off x="1005840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101" name="テキスト 49"/>
        <xdr:cNvSpPr txBox="1">
          <a:spLocks noChangeArrowheads="1"/>
        </xdr:cNvSpPr>
      </xdr:nvSpPr>
      <xdr:spPr>
        <a:xfrm>
          <a:off x="993457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02" name="テキスト 52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03" name="テキスト 53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104" name="テキスト 54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05" name="テキスト 55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06" name="テキスト 56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107" name="テキスト 57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08" name="テキスト 58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46</xdr:row>
      <xdr:rowOff>190500</xdr:rowOff>
    </xdr:from>
    <xdr:to>
      <xdr:col>13</xdr:col>
      <xdr:colOff>0</xdr:colOff>
      <xdr:row>47</xdr:row>
      <xdr:rowOff>0</xdr:rowOff>
    </xdr:to>
    <xdr:sp>
      <xdr:nvSpPr>
        <xdr:cNvPr id="109" name="テキスト 48"/>
        <xdr:cNvSpPr txBox="1">
          <a:spLocks noChangeArrowheads="1"/>
        </xdr:cNvSpPr>
      </xdr:nvSpPr>
      <xdr:spPr>
        <a:xfrm>
          <a:off x="1005840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110" name="テキスト 49"/>
        <xdr:cNvSpPr txBox="1">
          <a:spLocks noChangeArrowheads="1"/>
        </xdr:cNvSpPr>
      </xdr:nvSpPr>
      <xdr:spPr>
        <a:xfrm>
          <a:off x="993457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11" name="テキスト 52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12" name="テキスト 53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113" name="テキスト 54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14" name="テキスト 55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15" name="テキスト 56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116" name="テキスト 57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17" name="テキスト 58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46</xdr:row>
      <xdr:rowOff>190500</xdr:rowOff>
    </xdr:from>
    <xdr:to>
      <xdr:col>13</xdr:col>
      <xdr:colOff>0</xdr:colOff>
      <xdr:row>47</xdr:row>
      <xdr:rowOff>0</xdr:rowOff>
    </xdr:to>
    <xdr:sp>
      <xdr:nvSpPr>
        <xdr:cNvPr id="118" name="テキスト 48"/>
        <xdr:cNvSpPr txBox="1">
          <a:spLocks noChangeArrowheads="1"/>
        </xdr:cNvSpPr>
      </xdr:nvSpPr>
      <xdr:spPr>
        <a:xfrm>
          <a:off x="1005840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119" name="テキスト 49"/>
        <xdr:cNvSpPr txBox="1">
          <a:spLocks noChangeArrowheads="1"/>
        </xdr:cNvSpPr>
      </xdr:nvSpPr>
      <xdr:spPr>
        <a:xfrm>
          <a:off x="993457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20" name="テキスト 52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21" name="テキスト 53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122" name="テキスト 54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23" name="テキスト 55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24" name="テキスト 56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125" name="テキスト 57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26" name="テキスト 58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46</xdr:row>
      <xdr:rowOff>190500</xdr:rowOff>
    </xdr:from>
    <xdr:to>
      <xdr:col>13</xdr:col>
      <xdr:colOff>0</xdr:colOff>
      <xdr:row>47</xdr:row>
      <xdr:rowOff>0</xdr:rowOff>
    </xdr:to>
    <xdr:sp>
      <xdr:nvSpPr>
        <xdr:cNvPr id="127" name="テキスト 48"/>
        <xdr:cNvSpPr txBox="1">
          <a:spLocks noChangeArrowheads="1"/>
        </xdr:cNvSpPr>
      </xdr:nvSpPr>
      <xdr:spPr>
        <a:xfrm>
          <a:off x="1005840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128" name="テキスト 49"/>
        <xdr:cNvSpPr txBox="1">
          <a:spLocks noChangeArrowheads="1"/>
        </xdr:cNvSpPr>
      </xdr:nvSpPr>
      <xdr:spPr>
        <a:xfrm>
          <a:off x="993457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29" name="テキスト 52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30" name="テキスト 53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131" name="テキスト 54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32" name="テキスト 55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33" name="テキスト 56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12</xdr:col>
      <xdr:colOff>962025</xdr:colOff>
      <xdr:row>53</xdr:row>
      <xdr:rowOff>123825</xdr:rowOff>
    </xdr:to>
    <xdr:sp>
      <xdr:nvSpPr>
        <xdr:cNvPr id="134" name="テキスト 57"/>
        <xdr:cNvSpPr txBox="1">
          <a:spLocks noChangeArrowheads="1"/>
        </xdr:cNvSpPr>
      </xdr:nvSpPr>
      <xdr:spPr>
        <a:xfrm>
          <a:off x="1005840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0</xdr:colOff>
      <xdr:row>53</xdr:row>
      <xdr:rowOff>123825</xdr:rowOff>
    </xdr:to>
    <xdr:sp>
      <xdr:nvSpPr>
        <xdr:cNvPr id="135" name="テキスト 58"/>
        <xdr:cNvSpPr txBox="1">
          <a:spLocks noChangeArrowheads="1"/>
        </xdr:cNvSpPr>
      </xdr:nvSpPr>
      <xdr:spPr>
        <a:xfrm>
          <a:off x="993457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123825</xdr:colOff>
      <xdr:row>46</xdr:row>
      <xdr:rowOff>190500</xdr:rowOff>
    </xdr:from>
    <xdr:to>
      <xdr:col>13</xdr:col>
      <xdr:colOff>238125</xdr:colOff>
      <xdr:row>47</xdr:row>
      <xdr:rowOff>0</xdr:rowOff>
    </xdr:to>
    <xdr:sp>
      <xdr:nvSpPr>
        <xdr:cNvPr id="136" name="テキスト 48"/>
        <xdr:cNvSpPr txBox="1">
          <a:spLocks noChangeArrowheads="1"/>
        </xdr:cNvSpPr>
      </xdr:nvSpPr>
      <xdr:spPr>
        <a:xfrm>
          <a:off x="10058400" y="10458450"/>
          <a:ext cx="1076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57150</xdr:colOff>
      <xdr:row>47</xdr:row>
      <xdr:rowOff>0</xdr:rowOff>
    </xdr:to>
    <xdr:sp>
      <xdr:nvSpPr>
        <xdr:cNvPr id="137" name="テキスト 49"/>
        <xdr:cNvSpPr txBox="1">
          <a:spLocks noChangeArrowheads="1"/>
        </xdr:cNvSpPr>
      </xdr:nvSpPr>
      <xdr:spPr>
        <a:xfrm>
          <a:off x="9934575" y="104584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57150</xdr:colOff>
      <xdr:row>53</xdr:row>
      <xdr:rowOff>123825</xdr:rowOff>
    </xdr:to>
    <xdr:sp>
      <xdr:nvSpPr>
        <xdr:cNvPr id="138" name="テキスト 52"/>
        <xdr:cNvSpPr txBox="1">
          <a:spLocks noChangeArrowheads="1"/>
        </xdr:cNvSpPr>
      </xdr:nvSpPr>
      <xdr:spPr>
        <a:xfrm>
          <a:off x="9934575" y="1172527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12</xdr:col>
      <xdr:colOff>0</xdr:colOff>
      <xdr:row>53</xdr:row>
      <xdr:rowOff>123825</xdr:rowOff>
    </xdr:from>
    <xdr:to>
      <xdr:col>13</xdr:col>
      <xdr:colOff>57150</xdr:colOff>
      <xdr:row>53</xdr:row>
      <xdr:rowOff>123825</xdr:rowOff>
    </xdr:to>
    <xdr:sp>
      <xdr:nvSpPr>
        <xdr:cNvPr id="139" name="テキスト 53"/>
        <xdr:cNvSpPr txBox="1">
          <a:spLocks noChangeArrowheads="1"/>
        </xdr:cNvSpPr>
      </xdr:nvSpPr>
      <xdr:spPr>
        <a:xfrm>
          <a:off x="9934575" y="1172527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13</xdr:col>
      <xdr:colOff>238125</xdr:colOff>
      <xdr:row>53</xdr:row>
      <xdr:rowOff>123825</xdr:rowOff>
    </xdr:to>
    <xdr:sp>
      <xdr:nvSpPr>
        <xdr:cNvPr id="140" name="テキスト 54"/>
        <xdr:cNvSpPr txBox="1">
          <a:spLocks noChangeArrowheads="1"/>
        </xdr:cNvSpPr>
      </xdr:nvSpPr>
      <xdr:spPr>
        <a:xfrm>
          <a:off x="10058400" y="11725275"/>
          <a:ext cx="1076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123825</xdr:colOff>
      <xdr:row>53</xdr:row>
      <xdr:rowOff>123825</xdr:rowOff>
    </xdr:from>
    <xdr:to>
      <xdr:col>13</xdr:col>
      <xdr:colOff>238125</xdr:colOff>
      <xdr:row>53</xdr:row>
      <xdr:rowOff>123825</xdr:rowOff>
    </xdr:to>
    <xdr:sp>
      <xdr:nvSpPr>
        <xdr:cNvPr id="141" name="テキスト 57"/>
        <xdr:cNvSpPr txBox="1">
          <a:spLocks noChangeArrowheads="1"/>
        </xdr:cNvSpPr>
      </xdr:nvSpPr>
      <xdr:spPr>
        <a:xfrm>
          <a:off x="10058400" y="11725275"/>
          <a:ext cx="1076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12</xdr:col>
      <xdr:colOff>0</xdr:colOff>
      <xdr:row>56</xdr:row>
      <xdr:rowOff>104775</xdr:rowOff>
    </xdr:from>
    <xdr:to>
      <xdr:col>13</xdr:col>
      <xdr:colOff>57150</xdr:colOff>
      <xdr:row>56</xdr:row>
      <xdr:rowOff>104775</xdr:rowOff>
    </xdr:to>
    <xdr:sp>
      <xdr:nvSpPr>
        <xdr:cNvPr id="142" name="テキスト 58"/>
        <xdr:cNvSpPr txBox="1">
          <a:spLocks noChangeArrowheads="1"/>
        </xdr:cNvSpPr>
      </xdr:nvSpPr>
      <xdr:spPr>
        <a:xfrm rot="21140654">
          <a:off x="9934575" y="1227772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4</xdr:row>
      <xdr:rowOff>180975</xdr:rowOff>
    </xdr:to>
    <xdr:sp>
      <xdr:nvSpPr>
        <xdr:cNvPr id="143" name="テキスト 72"/>
        <xdr:cNvSpPr txBox="1">
          <a:spLocks noChangeArrowheads="1"/>
        </xdr:cNvSpPr>
      </xdr:nvSpPr>
      <xdr:spPr>
        <a:xfrm>
          <a:off x="12515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15</xdr:col>
      <xdr:colOff>0</xdr:colOff>
      <xdr:row>3</xdr:row>
      <xdr:rowOff>352425</xdr:rowOff>
    </xdr:from>
    <xdr:to>
      <xdr:col>15</xdr:col>
      <xdr:colOff>0</xdr:colOff>
      <xdr:row>5</xdr:row>
      <xdr:rowOff>180975</xdr:rowOff>
    </xdr:to>
    <xdr:sp>
      <xdr:nvSpPr>
        <xdr:cNvPr id="144" name="テキスト 73"/>
        <xdr:cNvSpPr txBox="1">
          <a:spLocks noChangeArrowheads="1"/>
        </xdr:cNvSpPr>
      </xdr:nvSpPr>
      <xdr:spPr>
        <a:xfrm>
          <a:off x="12515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3</xdr:row>
      <xdr:rowOff>352425</xdr:rowOff>
    </xdr:from>
    <xdr:to>
      <xdr:col>16</xdr:col>
      <xdr:colOff>0</xdr:colOff>
      <xdr:row>6</xdr:row>
      <xdr:rowOff>0</xdr:rowOff>
    </xdr:to>
    <xdr:sp>
      <xdr:nvSpPr>
        <xdr:cNvPr id="145" name="テキスト 131"/>
        <xdr:cNvSpPr txBox="1">
          <a:spLocks noChangeArrowheads="1"/>
        </xdr:cNvSpPr>
      </xdr:nvSpPr>
      <xdr:spPr>
        <a:xfrm>
          <a:off x="13173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180975</xdr:rowOff>
    </xdr:to>
    <xdr:sp>
      <xdr:nvSpPr>
        <xdr:cNvPr id="146" name="テキスト 132"/>
        <xdr:cNvSpPr txBox="1">
          <a:spLocks noChangeArrowheads="1"/>
        </xdr:cNvSpPr>
      </xdr:nvSpPr>
      <xdr:spPr>
        <a:xfrm>
          <a:off x="14135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17</xdr:col>
      <xdr:colOff>0</xdr:colOff>
      <xdr:row>3</xdr:row>
      <xdr:rowOff>352425</xdr:rowOff>
    </xdr:from>
    <xdr:to>
      <xdr:col>17</xdr:col>
      <xdr:colOff>0</xdr:colOff>
      <xdr:row>5</xdr:row>
      <xdr:rowOff>180975</xdr:rowOff>
    </xdr:to>
    <xdr:sp>
      <xdr:nvSpPr>
        <xdr:cNvPr id="147" name="テキスト 133"/>
        <xdr:cNvSpPr txBox="1">
          <a:spLocks noChangeArrowheads="1"/>
        </xdr:cNvSpPr>
      </xdr:nvSpPr>
      <xdr:spPr>
        <a:xfrm>
          <a:off x="14135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3</xdr:row>
      <xdr:rowOff>352425</xdr:rowOff>
    </xdr:from>
    <xdr:to>
      <xdr:col>18</xdr:col>
      <xdr:colOff>0</xdr:colOff>
      <xdr:row>6</xdr:row>
      <xdr:rowOff>0</xdr:rowOff>
    </xdr:to>
    <xdr:sp>
      <xdr:nvSpPr>
        <xdr:cNvPr id="148" name="テキスト 135"/>
        <xdr:cNvSpPr txBox="1">
          <a:spLocks noChangeArrowheads="1"/>
        </xdr:cNvSpPr>
      </xdr:nvSpPr>
      <xdr:spPr>
        <a:xfrm>
          <a:off x="14792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180975</xdr:rowOff>
    </xdr:to>
    <xdr:sp>
      <xdr:nvSpPr>
        <xdr:cNvPr id="149" name="テキスト 136"/>
        <xdr:cNvSpPr txBox="1">
          <a:spLocks noChangeArrowheads="1"/>
        </xdr:cNvSpPr>
      </xdr:nvSpPr>
      <xdr:spPr>
        <a:xfrm>
          <a:off x="15754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19</xdr:col>
      <xdr:colOff>0</xdr:colOff>
      <xdr:row>3</xdr:row>
      <xdr:rowOff>352425</xdr:rowOff>
    </xdr:from>
    <xdr:to>
      <xdr:col>19</xdr:col>
      <xdr:colOff>0</xdr:colOff>
      <xdr:row>5</xdr:row>
      <xdr:rowOff>180975</xdr:rowOff>
    </xdr:to>
    <xdr:sp>
      <xdr:nvSpPr>
        <xdr:cNvPr id="150" name="テキスト 137"/>
        <xdr:cNvSpPr txBox="1">
          <a:spLocks noChangeArrowheads="1"/>
        </xdr:cNvSpPr>
      </xdr:nvSpPr>
      <xdr:spPr>
        <a:xfrm>
          <a:off x="15754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20</xdr:col>
      <xdr:colOff>0</xdr:colOff>
      <xdr:row>3</xdr:row>
      <xdr:rowOff>352425</xdr:rowOff>
    </xdr:from>
    <xdr:to>
      <xdr:col>20</xdr:col>
      <xdr:colOff>0</xdr:colOff>
      <xdr:row>6</xdr:row>
      <xdr:rowOff>0</xdr:rowOff>
    </xdr:to>
    <xdr:sp>
      <xdr:nvSpPr>
        <xdr:cNvPr id="151" name="テキスト 139"/>
        <xdr:cNvSpPr txBox="1">
          <a:spLocks noChangeArrowheads="1"/>
        </xdr:cNvSpPr>
      </xdr:nvSpPr>
      <xdr:spPr>
        <a:xfrm>
          <a:off x="16411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4</xdr:row>
      <xdr:rowOff>180975</xdr:rowOff>
    </xdr:to>
    <xdr:sp>
      <xdr:nvSpPr>
        <xdr:cNvPr id="152" name="テキスト 140"/>
        <xdr:cNvSpPr txBox="1">
          <a:spLocks noChangeArrowheads="1"/>
        </xdr:cNvSpPr>
      </xdr:nvSpPr>
      <xdr:spPr>
        <a:xfrm>
          <a:off x="17373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21</xdr:col>
      <xdr:colOff>0</xdr:colOff>
      <xdr:row>3</xdr:row>
      <xdr:rowOff>352425</xdr:rowOff>
    </xdr:from>
    <xdr:to>
      <xdr:col>21</xdr:col>
      <xdr:colOff>0</xdr:colOff>
      <xdr:row>5</xdr:row>
      <xdr:rowOff>180975</xdr:rowOff>
    </xdr:to>
    <xdr:sp>
      <xdr:nvSpPr>
        <xdr:cNvPr id="153" name="テキスト 141"/>
        <xdr:cNvSpPr txBox="1">
          <a:spLocks noChangeArrowheads="1"/>
        </xdr:cNvSpPr>
      </xdr:nvSpPr>
      <xdr:spPr>
        <a:xfrm>
          <a:off x="17373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0</xdr:colOff>
      <xdr:row>3</xdr:row>
      <xdr:rowOff>352425</xdr:rowOff>
    </xdr:from>
    <xdr:to>
      <xdr:col>22</xdr:col>
      <xdr:colOff>0</xdr:colOff>
      <xdr:row>6</xdr:row>
      <xdr:rowOff>0</xdr:rowOff>
    </xdr:to>
    <xdr:sp>
      <xdr:nvSpPr>
        <xdr:cNvPr id="154" name="テキスト 143"/>
        <xdr:cNvSpPr txBox="1">
          <a:spLocks noChangeArrowheads="1"/>
        </xdr:cNvSpPr>
      </xdr:nvSpPr>
      <xdr:spPr>
        <a:xfrm>
          <a:off x="18030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3</xdr:row>
      <xdr:rowOff>352425</xdr:rowOff>
    </xdr:from>
    <xdr:to>
      <xdr:col>16</xdr:col>
      <xdr:colOff>0</xdr:colOff>
      <xdr:row>6</xdr:row>
      <xdr:rowOff>0</xdr:rowOff>
    </xdr:to>
    <xdr:sp>
      <xdr:nvSpPr>
        <xdr:cNvPr id="155" name="テキスト 71"/>
        <xdr:cNvSpPr txBox="1">
          <a:spLocks noChangeArrowheads="1"/>
        </xdr:cNvSpPr>
      </xdr:nvSpPr>
      <xdr:spPr>
        <a:xfrm>
          <a:off x="13173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3</xdr:row>
      <xdr:rowOff>352425</xdr:rowOff>
    </xdr:from>
    <xdr:to>
      <xdr:col>18</xdr:col>
      <xdr:colOff>0</xdr:colOff>
      <xdr:row>6</xdr:row>
      <xdr:rowOff>0</xdr:rowOff>
    </xdr:to>
    <xdr:sp>
      <xdr:nvSpPr>
        <xdr:cNvPr id="156" name="テキスト 71"/>
        <xdr:cNvSpPr txBox="1">
          <a:spLocks noChangeArrowheads="1"/>
        </xdr:cNvSpPr>
      </xdr:nvSpPr>
      <xdr:spPr>
        <a:xfrm>
          <a:off x="14792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20</xdr:col>
      <xdr:colOff>0</xdr:colOff>
      <xdr:row>3</xdr:row>
      <xdr:rowOff>352425</xdr:rowOff>
    </xdr:from>
    <xdr:to>
      <xdr:col>20</xdr:col>
      <xdr:colOff>0</xdr:colOff>
      <xdr:row>6</xdr:row>
      <xdr:rowOff>0</xdr:rowOff>
    </xdr:to>
    <xdr:sp>
      <xdr:nvSpPr>
        <xdr:cNvPr id="157" name="テキスト 71"/>
        <xdr:cNvSpPr txBox="1">
          <a:spLocks noChangeArrowheads="1"/>
        </xdr:cNvSpPr>
      </xdr:nvSpPr>
      <xdr:spPr>
        <a:xfrm>
          <a:off x="16411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0</xdr:colOff>
      <xdr:row>3</xdr:row>
      <xdr:rowOff>352425</xdr:rowOff>
    </xdr:from>
    <xdr:to>
      <xdr:col>22</xdr:col>
      <xdr:colOff>0</xdr:colOff>
      <xdr:row>6</xdr:row>
      <xdr:rowOff>0</xdr:rowOff>
    </xdr:to>
    <xdr:sp>
      <xdr:nvSpPr>
        <xdr:cNvPr id="158" name="テキスト 71"/>
        <xdr:cNvSpPr txBox="1">
          <a:spLocks noChangeArrowheads="1"/>
        </xdr:cNvSpPr>
      </xdr:nvSpPr>
      <xdr:spPr>
        <a:xfrm>
          <a:off x="18030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180975</xdr:rowOff>
    </xdr:to>
    <xdr:sp>
      <xdr:nvSpPr>
        <xdr:cNvPr id="159" name="テキスト 72"/>
        <xdr:cNvSpPr txBox="1">
          <a:spLocks noChangeArrowheads="1"/>
        </xdr:cNvSpPr>
      </xdr:nvSpPr>
      <xdr:spPr>
        <a:xfrm>
          <a:off x="14135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17</xdr:col>
      <xdr:colOff>0</xdr:colOff>
      <xdr:row>3</xdr:row>
      <xdr:rowOff>352425</xdr:rowOff>
    </xdr:from>
    <xdr:to>
      <xdr:col>17</xdr:col>
      <xdr:colOff>0</xdr:colOff>
      <xdr:row>5</xdr:row>
      <xdr:rowOff>180975</xdr:rowOff>
    </xdr:to>
    <xdr:sp>
      <xdr:nvSpPr>
        <xdr:cNvPr id="160" name="テキスト 73"/>
        <xdr:cNvSpPr txBox="1">
          <a:spLocks noChangeArrowheads="1"/>
        </xdr:cNvSpPr>
      </xdr:nvSpPr>
      <xdr:spPr>
        <a:xfrm>
          <a:off x="14135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180975</xdr:rowOff>
    </xdr:to>
    <xdr:sp>
      <xdr:nvSpPr>
        <xdr:cNvPr id="161" name="テキスト 72"/>
        <xdr:cNvSpPr txBox="1">
          <a:spLocks noChangeArrowheads="1"/>
        </xdr:cNvSpPr>
      </xdr:nvSpPr>
      <xdr:spPr>
        <a:xfrm>
          <a:off x="15754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19</xdr:col>
      <xdr:colOff>0</xdr:colOff>
      <xdr:row>3</xdr:row>
      <xdr:rowOff>352425</xdr:rowOff>
    </xdr:from>
    <xdr:to>
      <xdr:col>19</xdr:col>
      <xdr:colOff>0</xdr:colOff>
      <xdr:row>5</xdr:row>
      <xdr:rowOff>180975</xdr:rowOff>
    </xdr:to>
    <xdr:sp>
      <xdr:nvSpPr>
        <xdr:cNvPr id="162" name="テキスト 73"/>
        <xdr:cNvSpPr txBox="1">
          <a:spLocks noChangeArrowheads="1"/>
        </xdr:cNvSpPr>
      </xdr:nvSpPr>
      <xdr:spPr>
        <a:xfrm>
          <a:off x="15754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4</xdr:row>
      <xdr:rowOff>180975</xdr:rowOff>
    </xdr:to>
    <xdr:sp>
      <xdr:nvSpPr>
        <xdr:cNvPr id="163" name="テキスト 72"/>
        <xdr:cNvSpPr txBox="1">
          <a:spLocks noChangeArrowheads="1"/>
        </xdr:cNvSpPr>
      </xdr:nvSpPr>
      <xdr:spPr>
        <a:xfrm>
          <a:off x="17373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21</xdr:col>
      <xdr:colOff>0</xdr:colOff>
      <xdr:row>3</xdr:row>
      <xdr:rowOff>352425</xdr:rowOff>
    </xdr:from>
    <xdr:to>
      <xdr:col>21</xdr:col>
      <xdr:colOff>0</xdr:colOff>
      <xdr:row>5</xdr:row>
      <xdr:rowOff>180975</xdr:rowOff>
    </xdr:to>
    <xdr:sp>
      <xdr:nvSpPr>
        <xdr:cNvPr id="164" name="テキスト 73"/>
        <xdr:cNvSpPr txBox="1">
          <a:spLocks noChangeArrowheads="1"/>
        </xdr:cNvSpPr>
      </xdr:nvSpPr>
      <xdr:spPr>
        <a:xfrm>
          <a:off x="17373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123825</xdr:colOff>
      <xdr:row>46</xdr:row>
      <xdr:rowOff>190500</xdr:rowOff>
    </xdr:from>
    <xdr:to>
      <xdr:col>23</xdr:col>
      <xdr:colOff>0</xdr:colOff>
      <xdr:row>47</xdr:row>
      <xdr:rowOff>0</xdr:rowOff>
    </xdr:to>
    <xdr:sp>
      <xdr:nvSpPr>
        <xdr:cNvPr id="165" name="テキスト 48"/>
        <xdr:cNvSpPr txBox="1">
          <a:spLocks noChangeArrowheads="1"/>
        </xdr:cNvSpPr>
      </xdr:nvSpPr>
      <xdr:spPr>
        <a:xfrm>
          <a:off x="1815465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47</xdr:row>
      <xdr:rowOff>0</xdr:rowOff>
    </xdr:to>
    <xdr:sp>
      <xdr:nvSpPr>
        <xdr:cNvPr id="166" name="テキスト 49"/>
        <xdr:cNvSpPr txBox="1">
          <a:spLocks noChangeArrowheads="1"/>
        </xdr:cNvSpPr>
      </xdr:nvSpPr>
      <xdr:spPr>
        <a:xfrm>
          <a:off x="1803082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167" name="テキスト 52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168" name="テキスト 53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169" name="テキスト 54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170" name="テキスト 55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171" name="テキスト 56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172" name="テキスト 57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173" name="テキスト 58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4</xdr:row>
      <xdr:rowOff>180975</xdr:rowOff>
    </xdr:to>
    <xdr:sp>
      <xdr:nvSpPr>
        <xdr:cNvPr id="174" name="テキスト 72"/>
        <xdr:cNvSpPr txBox="1">
          <a:spLocks noChangeArrowheads="1"/>
        </xdr:cNvSpPr>
      </xdr:nvSpPr>
      <xdr:spPr>
        <a:xfrm>
          <a:off x="125158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15</xdr:col>
      <xdr:colOff>0</xdr:colOff>
      <xdr:row>3</xdr:row>
      <xdr:rowOff>352425</xdr:rowOff>
    </xdr:from>
    <xdr:to>
      <xdr:col>15</xdr:col>
      <xdr:colOff>0</xdr:colOff>
      <xdr:row>5</xdr:row>
      <xdr:rowOff>180975</xdr:rowOff>
    </xdr:to>
    <xdr:sp>
      <xdr:nvSpPr>
        <xdr:cNvPr id="175" name="テキスト 73"/>
        <xdr:cNvSpPr txBox="1">
          <a:spLocks noChangeArrowheads="1"/>
        </xdr:cNvSpPr>
      </xdr:nvSpPr>
      <xdr:spPr>
        <a:xfrm>
          <a:off x="125158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3</xdr:row>
      <xdr:rowOff>352425</xdr:rowOff>
    </xdr:from>
    <xdr:to>
      <xdr:col>16</xdr:col>
      <xdr:colOff>0</xdr:colOff>
      <xdr:row>6</xdr:row>
      <xdr:rowOff>0</xdr:rowOff>
    </xdr:to>
    <xdr:sp>
      <xdr:nvSpPr>
        <xdr:cNvPr id="176" name="テキスト 131"/>
        <xdr:cNvSpPr txBox="1">
          <a:spLocks noChangeArrowheads="1"/>
        </xdr:cNvSpPr>
      </xdr:nvSpPr>
      <xdr:spPr>
        <a:xfrm>
          <a:off x="13173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180975</xdr:rowOff>
    </xdr:to>
    <xdr:sp>
      <xdr:nvSpPr>
        <xdr:cNvPr id="177" name="テキスト 132"/>
        <xdr:cNvSpPr txBox="1">
          <a:spLocks noChangeArrowheads="1"/>
        </xdr:cNvSpPr>
      </xdr:nvSpPr>
      <xdr:spPr>
        <a:xfrm>
          <a:off x="14135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17</xdr:col>
      <xdr:colOff>0</xdr:colOff>
      <xdr:row>3</xdr:row>
      <xdr:rowOff>352425</xdr:rowOff>
    </xdr:from>
    <xdr:to>
      <xdr:col>17</xdr:col>
      <xdr:colOff>0</xdr:colOff>
      <xdr:row>5</xdr:row>
      <xdr:rowOff>180975</xdr:rowOff>
    </xdr:to>
    <xdr:sp>
      <xdr:nvSpPr>
        <xdr:cNvPr id="178" name="テキスト 133"/>
        <xdr:cNvSpPr txBox="1">
          <a:spLocks noChangeArrowheads="1"/>
        </xdr:cNvSpPr>
      </xdr:nvSpPr>
      <xdr:spPr>
        <a:xfrm>
          <a:off x="14135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3</xdr:row>
      <xdr:rowOff>352425</xdr:rowOff>
    </xdr:from>
    <xdr:to>
      <xdr:col>18</xdr:col>
      <xdr:colOff>0</xdr:colOff>
      <xdr:row>6</xdr:row>
      <xdr:rowOff>0</xdr:rowOff>
    </xdr:to>
    <xdr:sp>
      <xdr:nvSpPr>
        <xdr:cNvPr id="179" name="テキスト 135"/>
        <xdr:cNvSpPr txBox="1">
          <a:spLocks noChangeArrowheads="1"/>
        </xdr:cNvSpPr>
      </xdr:nvSpPr>
      <xdr:spPr>
        <a:xfrm>
          <a:off x="14792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180975</xdr:rowOff>
    </xdr:to>
    <xdr:sp>
      <xdr:nvSpPr>
        <xdr:cNvPr id="180" name="テキスト 136"/>
        <xdr:cNvSpPr txBox="1">
          <a:spLocks noChangeArrowheads="1"/>
        </xdr:cNvSpPr>
      </xdr:nvSpPr>
      <xdr:spPr>
        <a:xfrm>
          <a:off x="15754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19</xdr:col>
      <xdr:colOff>0</xdr:colOff>
      <xdr:row>3</xdr:row>
      <xdr:rowOff>352425</xdr:rowOff>
    </xdr:from>
    <xdr:to>
      <xdr:col>19</xdr:col>
      <xdr:colOff>0</xdr:colOff>
      <xdr:row>5</xdr:row>
      <xdr:rowOff>180975</xdr:rowOff>
    </xdr:to>
    <xdr:sp>
      <xdr:nvSpPr>
        <xdr:cNvPr id="181" name="テキスト 137"/>
        <xdr:cNvSpPr txBox="1">
          <a:spLocks noChangeArrowheads="1"/>
        </xdr:cNvSpPr>
      </xdr:nvSpPr>
      <xdr:spPr>
        <a:xfrm>
          <a:off x="15754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20</xdr:col>
      <xdr:colOff>0</xdr:colOff>
      <xdr:row>3</xdr:row>
      <xdr:rowOff>352425</xdr:rowOff>
    </xdr:from>
    <xdr:to>
      <xdr:col>20</xdr:col>
      <xdr:colOff>0</xdr:colOff>
      <xdr:row>6</xdr:row>
      <xdr:rowOff>0</xdr:rowOff>
    </xdr:to>
    <xdr:sp>
      <xdr:nvSpPr>
        <xdr:cNvPr id="182" name="テキスト 139"/>
        <xdr:cNvSpPr txBox="1">
          <a:spLocks noChangeArrowheads="1"/>
        </xdr:cNvSpPr>
      </xdr:nvSpPr>
      <xdr:spPr>
        <a:xfrm>
          <a:off x="16411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4</xdr:row>
      <xdr:rowOff>180975</xdr:rowOff>
    </xdr:to>
    <xdr:sp>
      <xdr:nvSpPr>
        <xdr:cNvPr id="183" name="テキスト 140"/>
        <xdr:cNvSpPr txBox="1">
          <a:spLocks noChangeArrowheads="1"/>
        </xdr:cNvSpPr>
      </xdr:nvSpPr>
      <xdr:spPr>
        <a:xfrm>
          <a:off x="17373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21</xdr:col>
      <xdr:colOff>0</xdr:colOff>
      <xdr:row>3</xdr:row>
      <xdr:rowOff>352425</xdr:rowOff>
    </xdr:from>
    <xdr:to>
      <xdr:col>21</xdr:col>
      <xdr:colOff>0</xdr:colOff>
      <xdr:row>5</xdr:row>
      <xdr:rowOff>180975</xdr:rowOff>
    </xdr:to>
    <xdr:sp>
      <xdr:nvSpPr>
        <xdr:cNvPr id="184" name="テキスト 141"/>
        <xdr:cNvSpPr txBox="1">
          <a:spLocks noChangeArrowheads="1"/>
        </xdr:cNvSpPr>
      </xdr:nvSpPr>
      <xdr:spPr>
        <a:xfrm>
          <a:off x="17373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0</xdr:colOff>
      <xdr:row>3</xdr:row>
      <xdr:rowOff>352425</xdr:rowOff>
    </xdr:from>
    <xdr:to>
      <xdr:col>22</xdr:col>
      <xdr:colOff>0</xdr:colOff>
      <xdr:row>6</xdr:row>
      <xdr:rowOff>0</xdr:rowOff>
    </xdr:to>
    <xdr:sp>
      <xdr:nvSpPr>
        <xdr:cNvPr id="185" name="テキスト 143"/>
        <xdr:cNvSpPr txBox="1">
          <a:spLocks noChangeArrowheads="1"/>
        </xdr:cNvSpPr>
      </xdr:nvSpPr>
      <xdr:spPr>
        <a:xfrm>
          <a:off x="18030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3</xdr:row>
      <xdr:rowOff>352425</xdr:rowOff>
    </xdr:from>
    <xdr:to>
      <xdr:col>16</xdr:col>
      <xdr:colOff>0</xdr:colOff>
      <xdr:row>6</xdr:row>
      <xdr:rowOff>0</xdr:rowOff>
    </xdr:to>
    <xdr:sp>
      <xdr:nvSpPr>
        <xdr:cNvPr id="186" name="テキスト 71"/>
        <xdr:cNvSpPr txBox="1">
          <a:spLocks noChangeArrowheads="1"/>
        </xdr:cNvSpPr>
      </xdr:nvSpPr>
      <xdr:spPr>
        <a:xfrm>
          <a:off x="131730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3</xdr:row>
      <xdr:rowOff>352425</xdr:rowOff>
    </xdr:from>
    <xdr:to>
      <xdr:col>18</xdr:col>
      <xdr:colOff>0</xdr:colOff>
      <xdr:row>6</xdr:row>
      <xdr:rowOff>0</xdr:rowOff>
    </xdr:to>
    <xdr:sp>
      <xdr:nvSpPr>
        <xdr:cNvPr id="187" name="テキスト 71"/>
        <xdr:cNvSpPr txBox="1">
          <a:spLocks noChangeArrowheads="1"/>
        </xdr:cNvSpPr>
      </xdr:nvSpPr>
      <xdr:spPr>
        <a:xfrm>
          <a:off x="147923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20</xdr:col>
      <xdr:colOff>0</xdr:colOff>
      <xdr:row>3</xdr:row>
      <xdr:rowOff>352425</xdr:rowOff>
    </xdr:from>
    <xdr:to>
      <xdr:col>20</xdr:col>
      <xdr:colOff>0</xdr:colOff>
      <xdr:row>6</xdr:row>
      <xdr:rowOff>0</xdr:rowOff>
    </xdr:to>
    <xdr:sp>
      <xdr:nvSpPr>
        <xdr:cNvPr id="188" name="テキスト 71"/>
        <xdr:cNvSpPr txBox="1">
          <a:spLocks noChangeArrowheads="1"/>
        </xdr:cNvSpPr>
      </xdr:nvSpPr>
      <xdr:spPr>
        <a:xfrm>
          <a:off x="1641157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0</xdr:colOff>
      <xdr:row>3</xdr:row>
      <xdr:rowOff>352425</xdr:rowOff>
    </xdr:from>
    <xdr:to>
      <xdr:col>22</xdr:col>
      <xdr:colOff>0</xdr:colOff>
      <xdr:row>6</xdr:row>
      <xdr:rowOff>0</xdr:rowOff>
    </xdr:to>
    <xdr:sp>
      <xdr:nvSpPr>
        <xdr:cNvPr id="189" name="テキスト 71"/>
        <xdr:cNvSpPr txBox="1">
          <a:spLocks noChangeArrowheads="1"/>
        </xdr:cNvSpPr>
      </xdr:nvSpPr>
      <xdr:spPr>
        <a:xfrm>
          <a:off x="18030825" y="2105025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隻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180975</xdr:rowOff>
    </xdr:to>
    <xdr:sp>
      <xdr:nvSpPr>
        <xdr:cNvPr id="190" name="テキスト 72"/>
        <xdr:cNvSpPr txBox="1">
          <a:spLocks noChangeArrowheads="1"/>
        </xdr:cNvSpPr>
      </xdr:nvSpPr>
      <xdr:spPr>
        <a:xfrm>
          <a:off x="141351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17</xdr:col>
      <xdr:colOff>0</xdr:colOff>
      <xdr:row>3</xdr:row>
      <xdr:rowOff>352425</xdr:rowOff>
    </xdr:from>
    <xdr:to>
      <xdr:col>17</xdr:col>
      <xdr:colOff>0</xdr:colOff>
      <xdr:row>5</xdr:row>
      <xdr:rowOff>180975</xdr:rowOff>
    </xdr:to>
    <xdr:sp>
      <xdr:nvSpPr>
        <xdr:cNvPr id="191" name="テキスト 73"/>
        <xdr:cNvSpPr txBox="1">
          <a:spLocks noChangeArrowheads="1"/>
        </xdr:cNvSpPr>
      </xdr:nvSpPr>
      <xdr:spPr>
        <a:xfrm>
          <a:off x="141351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180975</xdr:rowOff>
    </xdr:to>
    <xdr:sp>
      <xdr:nvSpPr>
        <xdr:cNvPr id="192" name="テキスト 72"/>
        <xdr:cNvSpPr txBox="1">
          <a:spLocks noChangeArrowheads="1"/>
        </xdr:cNvSpPr>
      </xdr:nvSpPr>
      <xdr:spPr>
        <a:xfrm>
          <a:off x="1575435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19</xdr:col>
      <xdr:colOff>0</xdr:colOff>
      <xdr:row>3</xdr:row>
      <xdr:rowOff>352425</xdr:rowOff>
    </xdr:from>
    <xdr:to>
      <xdr:col>19</xdr:col>
      <xdr:colOff>0</xdr:colOff>
      <xdr:row>5</xdr:row>
      <xdr:rowOff>180975</xdr:rowOff>
    </xdr:to>
    <xdr:sp>
      <xdr:nvSpPr>
        <xdr:cNvPr id="193" name="テキスト 73"/>
        <xdr:cNvSpPr txBox="1">
          <a:spLocks noChangeArrowheads="1"/>
        </xdr:cNvSpPr>
      </xdr:nvSpPr>
      <xdr:spPr>
        <a:xfrm>
          <a:off x="1575435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4</xdr:row>
      <xdr:rowOff>180975</xdr:rowOff>
    </xdr:to>
    <xdr:sp>
      <xdr:nvSpPr>
        <xdr:cNvPr id="194" name="テキスト 72"/>
        <xdr:cNvSpPr txBox="1">
          <a:spLocks noChangeArrowheads="1"/>
        </xdr:cNvSpPr>
      </xdr:nvSpPr>
      <xdr:spPr>
        <a:xfrm>
          <a:off x="17373600" y="1752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総トン数</a:t>
          </a:r>
        </a:p>
      </xdr:txBody>
    </xdr:sp>
    <xdr:clientData/>
  </xdr:twoCellAnchor>
  <xdr:twoCellAnchor>
    <xdr:from>
      <xdr:col>21</xdr:col>
      <xdr:colOff>0</xdr:colOff>
      <xdr:row>3</xdr:row>
      <xdr:rowOff>352425</xdr:rowOff>
    </xdr:from>
    <xdr:to>
      <xdr:col>21</xdr:col>
      <xdr:colOff>0</xdr:colOff>
      <xdr:row>5</xdr:row>
      <xdr:rowOff>180975</xdr:rowOff>
    </xdr:to>
    <xdr:sp>
      <xdr:nvSpPr>
        <xdr:cNvPr id="195" name="テキスト 73"/>
        <xdr:cNvSpPr txBox="1">
          <a:spLocks noChangeArrowheads="1"/>
        </xdr:cNvSpPr>
      </xdr:nvSpPr>
      <xdr:spPr>
        <a:xfrm>
          <a:off x="17373600" y="2105025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)</a:t>
          </a:r>
        </a:p>
      </xdr:txBody>
    </xdr:sp>
    <xdr:clientData/>
  </xdr:twoCellAnchor>
  <xdr:twoCellAnchor>
    <xdr:from>
      <xdr:col>22</xdr:col>
      <xdr:colOff>123825</xdr:colOff>
      <xdr:row>46</xdr:row>
      <xdr:rowOff>190500</xdr:rowOff>
    </xdr:from>
    <xdr:to>
      <xdr:col>23</xdr:col>
      <xdr:colOff>0</xdr:colOff>
      <xdr:row>47</xdr:row>
      <xdr:rowOff>0</xdr:rowOff>
    </xdr:to>
    <xdr:sp>
      <xdr:nvSpPr>
        <xdr:cNvPr id="196" name="テキスト 48"/>
        <xdr:cNvSpPr txBox="1">
          <a:spLocks noChangeArrowheads="1"/>
        </xdr:cNvSpPr>
      </xdr:nvSpPr>
      <xdr:spPr>
        <a:xfrm>
          <a:off x="1815465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47</xdr:row>
      <xdr:rowOff>0</xdr:rowOff>
    </xdr:to>
    <xdr:sp>
      <xdr:nvSpPr>
        <xdr:cNvPr id="197" name="テキスト 49"/>
        <xdr:cNvSpPr txBox="1">
          <a:spLocks noChangeArrowheads="1"/>
        </xdr:cNvSpPr>
      </xdr:nvSpPr>
      <xdr:spPr>
        <a:xfrm>
          <a:off x="1803082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198" name="テキスト 52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199" name="テキスト 53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00" name="テキスト 54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01" name="テキスト 55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02" name="テキスト 56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03" name="テキスト 57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04" name="テキスト 58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46</xdr:row>
      <xdr:rowOff>190500</xdr:rowOff>
    </xdr:from>
    <xdr:to>
      <xdr:col>23</xdr:col>
      <xdr:colOff>0</xdr:colOff>
      <xdr:row>47</xdr:row>
      <xdr:rowOff>0</xdr:rowOff>
    </xdr:to>
    <xdr:sp>
      <xdr:nvSpPr>
        <xdr:cNvPr id="205" name="テキスト 48"/>
        <xdr:cNvSpPr txBox="1">
          <a:spLocks noChangeArrowheads="1"/>
        </xdr:cNvSpPr>
      </xdr:nvSpPr>
      <xdr:spPr>
        <a:xfrm>
          <a:off x="1815465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47</xdr:row>
      <xdr:rowOff>0</xdr:rowOff>
    </xdr:to>
    <xdr:sp>
      <xdr:nvSpPr>
        <xdr:cNvPr id="206" name="テキスト 49"/>
        <xdr:cNvSpPr txBox="1">
          <a:spLocks noChangeArrowheads="1"/>
        </xdr:cNvSpPr>
      </xdr:nvSpPr>
      <xdr:spPr>
        <a:xfrm>
          <a:off x="1803082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07" name="テキスト 52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08" name="テキスト 53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09" name="テキスト 54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10" name="テキスト 55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11" name="テキスト 56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12" name="テキスト 57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13" name="テキスト 58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46</xdr:row>
      <xdr:rowOff>190500</xdr:rowOff>
    </xdr:from>
    <xdr:to>
      <xdr:col>23</xdr:col>
      <xdr:colOff>0</xdr:colOff>
      <xdr:row>47</xdr:row>
      <xdr:rowOff>0</xdr:rowOff>
    </xdr:to>
    <xdr:sp>
      <xdr:nvSpPr>
        <xdr:cNvPr id="214" name="テキスト 48"/>
        <xdr:cNvSpPr txBox="1">
          <a:spLocks noChangeArrowheads="1"/>
        </xdr:cNvSpPr>
      </xdr:nvSpPr>
      <xdr:spPr>
        <a:xfrm>
          <a:off x="1815465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47</xdr:row>
      <xdr:rowOff>0</xdr:rowOff>
    </xdr:to>
    <xdr:sp>
      <xdr:nvSpPr>
        <xdr:cNvPr id="215" name="テキスト 49"/>
        <xdr:cNvSpPr txBox="1">
          <a:spLocks noChangeArrowheads="1"/>
        </xdr:cNvSpPr>
      </xdr:nvSpPr>
      <xdr:spPr>
        <a:xfrm>
          <a:off x="1803082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16" name="テキスト 52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17" name="テキスト 53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18" name="テキスト 54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19" name="テキスト 55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20" name="テキスト 56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21" name="テキスト 57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22" name="テキスト 58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46</xdr:row>
      <xdr:rowOff>190500</xdr:rowOff>
    </xdr:from>
    <xdr:to>
      <xdr:col>23</xdr:col>
      <xdr:colOff>0</xdr:colOff>
      <xdr:row>47</xdr:row>
      <xdr:rowOff>0</xdr:rowOff>
    </xdr:to>
    <xdr:sp>
      <xdr:nvSpPr>
        <xdr:cNvPr id="223" name="テキスト 48"/>
        <xdr:cNvSpPr txBox="1">
          <a:spLocks noChangeArrowheads="1"/>
        </xdr:cNvSpPr>
      </xdr:nvSpPr>
      <xdr:spPr>
        <a:xfrm>
          <a:off x="1815465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47</xdr:row>
      <xdr:rowOff>0</xdr:rowOff>
    </xdr:to>
    <xdr:sp>
      <xdr:nvSpPr>
        <xdr:cNvPr id="224" name="テキスト 49"/>
        <xdr:cNvSpPr txBox="1">
          <a:spLocks noChangeArrowheads="1"/>
        </xdr:cNvSpPr>
      </xdr:nvSpPr>
      <xdr:spPr>
        <a:xfrm>
          <a:off x="1803082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25" name="テキスト 52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26" name="テキスト 53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27" name="テキスト 54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28" name="テキスト 55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29" name="テキスト 56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30" name="テキスト 57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31" name="テキスト 58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46</xdr:row>
      <xdr:rowOff>190500</xdr:rowOff>
    </xdr:from>
    <xdr:to>
      <xdr:col>23</xdr:col>
      <xdr:colOff>0</xdr:colOff>
      <xdr:row>47</xdr:row>
      <xdr:rowOff>0</xdr:rowOff>
    </xdr:to>
    <xdr:sp>
      <xdr:nvSpPr>
        <xdr:cNvPr id="232" name="テキスト 48"/>
        <xdr:cNvSpPr txBox="1">
          <a:spLocks noChangeArrowheads="1"/>
        </xdr:cNvSpPr>
      </xdr:nvSpPr>
      <xdr:spPr>
        <a:xfrm>
          <a:off x="1815465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47</xdr:row>
      <xdr:rowOff>0</xdr:rowOff>
    </xdr:to>
    <xdr:sp>
      <xdr:nvSpPr>
        <xdr:cNvPr id="233" name="テキスト 49"/>
        <xdr:cNvSpPr txBox="1">
          <a:spLocks noChangeArrowheads="1"/>
        </xdr:cNvSpPr>
      </xdr:nvSpPr>
      <xdr:spPr>
        <a:xfrm>
          <a:off x="1803082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34" name="テキスト 52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35" name="テキスト 53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36" name="テキスト 54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37" name="テキスト 55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38" name="テキスト 56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39" name="テキスト 57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40" name="テキスト 58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46</xdr:row>
      <xdr:rowOff>190500</xdr:rowOff>
    </xdr:from>
    <xdr:to>
      <xdr:col>23</xdr:col>
      <xdr:colOff>0</xdr:colOff>
      <xdr:row>47</xdr:row>
      <xdr:rowOff>0</xdr:rowOff>
    </xdr:to>
    <xdr:sp>
      <xdr:nvSpPr>
        <xdr:cNvPr id="241" name="テキスト 48"/>
        <xdr:cNvSpPr txBox="1">
          <a:spLocks noChangeArrowheads="1"/>
        </xdr:cNvSpPr>
      </xdr:nvSpPr>
      <xdr:spPr>
        <a:xfrm>
          <a:off x="1815465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47</xdr:row>
      <xdr:rowOff>0</xdr:rowOff>
    </xdr:to>
    <xdr:sp>
      <xdr:nvSpPr>
        <xdr:cNvPr id="242" name="テキスト 49"/>
        <xdr:cNvSpPr txBox="1">
          <a:spLocks noChangeArrowheads="1"/>
        </xdr:cNvSpPr>
      </xdr:nvSpPr>
      <xdr:spPr>
        <a:xfrm>
          <a:off x="1803082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43" name="テキスト 52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44" name="テキスト 53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45" name="テキスト 54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46" name="テキスト 55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47" name="テキスト 56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48" name="テキスト 57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49" name="テキスト 58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46</xdr:row>
      <xdr:rowOff>190500</xdr:rowOff>
    </xdr:from>
    <xdr:to>
      <xdr:col>23</xdr:col>
      <xdr:colOff>0</xdr:colOff>
      <xdr:row>47</xdr:row>
      <xdr:rowOff>0</xdr:rowOff>
    </xdr:to>
    <xdr:sp>
      <xdr:nvSpPr>
        <xdr:cNvPr id="250" name="テキスト 48"/>
        <xdr:cNvSpPr txBox="1">
          <a:spLocks noChangeArrowheads="1"/>
        </xdr:cNvSpPr>
      </xdr:nvSpPr>
      <xdr:spPr>
        <a:xfrm>
          <a:off x="1815465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47</xdr:row>
      <xdr:rowOff>0</xdr:rowOff>
    </xdr:to>
    <xdr:sp>
      <xdr:nvSpPr>
        <xdr:cNvPr id="251" name="テキスト 49"/>
        <xdr:cNvSpPr txBox="1">
          <a:spLocks noChangeArrowheads="1"/>
        </xdr:cNvSpPr>
      </xdr:nvSpPr>
      <xdr:spPr>
        <a:xfrm>
          <a:off x="1803082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52" name="テキスト 52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53" name="テキスト 53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54" name="テキスト 54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55" name="テキスト 55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56" name="テキスト 56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57" name="テキスト 57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58" name="テキスト 58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46</xdr:row>
      <xdr:rowOff>190500</xdr:rowOff>
    </xdr:from>
    <xdr:to>
      <xdr:col>23</xdr:col>
      <xdr:colOff>0</xdr:colOff>
      <xdr:row>47</xdr:row>
      <xdr:rowOff>0</xdr:rowOff>
    </xdr:to>
    <xdr:sp>
      <xdr:nvSpPr>
        <xdr:cNvPr id="259" name="テキスト 48"/>
        <xdr:cNvSpPr txBox="1">
          <a:spLocks noChangeArrowheads="1"/>
        </xdr:cNvSpPr>
      </xdr:nvSpPr>
      <xdr:spPr>
        <a:xfrm>
          <a:off x="18154650" y="1045845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47</xdr:row>
      <xdr:rowOff>0</xdr:rowOff>
    </xdr:to>
    <xdr:sp>
      <xdr:nvSpPr>
        <xdr:cNvPr id="260" name="テキスト 49"/>
        <xdr:cNvSpPr txBox="1">
          <a:spLocks noChangeArrowheads="1"/>
        </xdr:cNvSpPr>
      </xdr:nvSpPr>
      <xdr:spPr>
        <a:xfrm>
          <a:off x="18030825" y="104584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61" name="テキスト 52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62" name="テキスト 53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63" name="テキスト 54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22</xdr:col>
      <xdr:colOff>0</xdr:colOff>
      <xdr:row>53</xdr:row>
      <xdr:rowOff>123825</xdr:rowOff>
    </xdr:from>
    <xdr:to>
      <xdr:col>23</xdr:col>
      <xdr:colOff>0</xdr:colOff>
      <xdr:row>53</xdr:row>
      <xdr:rowOff>123825</xdr:rowOff>
    </xdr:to>
    <xdr:sp>
      <xdr:nvSpPr>
        <xdr:cNvPr id="264" name="テキスト 55"/>
        <xdr:cNvSpPr txBox="1">
          <a:spLocks noChangeArrowheads="1"/>
        </xdr:cNvSpPr>
      </xdr:nvSpPr>
      <xdr:spPr>
        <a:xfrm>
          <a:off x="18030825" y="1172527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外航</a:t>
          </a:r>
        </a:p>
      </xdr:txBody>
    </xdr:sp>
    <xdr:clientData/>
  </xdr:twoCellAnchor>
  <xdr:twoCellAnchor>
    <xdr:from>
      <xdr:col>22</xdr:col>
      <xdr:colOff>123825</xdr:colOff>
      <xdr:row>53</xdr:row>
      <xdr:rowOff>123825</xdr:rowOff>
    </xdr:from>
    <xdr:to>
      <xdr:col>22</xdr:col>
      <xdr:colOff>962025</xdr:colOff>
      <xdr:row>53</xdr:row>
      <xdr:rowOff>123825</xdr:rowOff>
    </xdr:to>
    <xdr:sp>
      <xdr:nvSpPr>
        <xdr:cNvPr id="265" name="テキスト 57"/>
        <xdr:cNvSpPr txBox="1">
          <a:spLocks noChangeArrowheads="1"/>
        </xdr:cNvSpPr>
      </xdr:nvSpPr>
      <xdr:spPr>
        <a:xfrm>
          <a:off x="18154650" y="1172527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3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船舶の係留施設別・トン階級別利用状況"/>
      <sheetName val="統計P1"/>
      <sheetName val="フェリーP2"/>
      <sheetName val="フェリーP3"/>
      <sheetName val="施設パターン４"/>
      <sheetName val="データワーク"/>
      <sheetName val="共通ワーク"/>
      <sheetName val="船舶の係留施設別・トン階級別利用状況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="86" zoomScaleNormal="70" zoomScaleSheetLayoutView="86" zoomScalePageLayoutView="0" workbookViewId="0" topLeftCell="A1">
      <selection activeCell="A1" sqref="A1"/>
    </sheetView>
  </sheetViews>
  <sheetFormatPr defaultColWidth="8.00390625" defaultRowHeight="10.5" customHeight="1"/>
  <cols>
    <col min="1" max="1" width="4.75390625" style="2" customWidth="1"/>
    <col min="2" max="2" width="23.375" style="2" customWidth="1"/>
    <col min="3" max="4" width="8.625" style="2" customWidth="1"/>
    <col min="5" max="5" width="12.625" style="2" customWidth="1"/>
    <col min="6" max="6" width="8.625" style="2" customWidth="1"/>
    <col min="7" max="7" width="12.625" style="2" customWidth="1"/>
    <col min="8" max="8" width="8.625" style="2" customWidth="1"/>
    <col min="9" max="9" width="12.625" style="2" customWidth="1"/>
    <col min="10" max="10" width="8.625" style="2" customWidth="1"/>
    <col min="11" max="11" width="12.625" style="2" customWidth="1"/>
    <col min="12" max="12" width="8.625" style="2" customWidth="1"/>
    <col min="13" max="13" width="12.625" style="2" customWidth="1"/>
    <col min="14" max="14" width="8.625" style="2" customWidth="1"/>
    <col min="15" max="15" width="12.625" style="2" customWidth="1"/>
    <col min="16" max="16" width="8.625" style="2" customWidth="1"/>
    <col min="17" max="17" width="12.625" style="2" customWidth="1"/>
    <col min="18" max="18" width="8.625" style="2" customWidth="1"/>
    <col min="19" max="19" width="12.625" style="2" customWidth="1"/>
    <col min="20" max="20" width="8.625" style="2" customWidth="1"/>
    <col min="21" max="21" width="12.625" style="2" customWidth="1"/>
    <col min="22" max="22" width="8.625" style="2" customWidth="1"/>
    <col min="23" max="23" width="12.625" style="2" customWidth="1"/>
    <col min="24" max="16384" width="8.00390625" style="2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79.5" customHeight="1">
      <c r="A2" s="1"/>
      <c r="C2" s="1"/>
      <c r="D2" s="26" t="s">
        <v>0</v>
      </c>
      <c r="E2" s="26"/>
      <c r="F2" s="26"/>
      <c r="G2" s="26"/>
      <c r="H2" s="26"/>
      <c r="I2" s="26"/>
      <c r="J2" s="26"/>
      <c r="K2" s="26"/>
      <c r="L2" s="26"/>
      <c r="M2" s="1"/>
      <c r="N2" s="27" t="s">
        <v>0</v>
      </c>
      <c r="O2" s="27"/>
      <c r="P2" s="27"/>
      <c r="Q2" s="27"/>
      <c r="R2" s="27"/>
      <c r="S2" s="27"/>
      <c r="T2" s="27"/>
      <c r="U2" s="27"/>
      <c r="V2" s="27"/>
      <c r="W2" s="1"/>
    </row>
    <row r="3" spans="2:23" ht="39" customHeight="1">
      <c r="B3" s="35" t="s">
        <v>44</v>
      </c>
      <c r="C3" s="35"/>
      <c r="D3" s="19"/>
      <c r="E3" s="4"/>
      <c r="F3" s="3"/>
      <c r="G3" s="3"/>
      <c r="H3" s="3"/>
      <c r="I3" s="3"/>
      <c r="J3" s="3"/>
      <c r="K3" s="5"/>
      <c r="L3" s="1"/>
      <c r="M3" s="1"/>
      <c r="N3" s="3"/>
      <c r="O3" s="4"/>
      <c r="P3" s="3"/>
      <c r="Q3" s="3"/>
      <c r="R3" s="3"/>
      <c r="S3" s="3"/>
      <c r="T3" s="3"/>
      <c r="U3" s="5"/>
      <c r="V3" s="1"/>
      <c r="W3" s="1"/>
    </row>
    <row r="4" spans="1:23" s="8" customFormat="1" ht="27.75" customHeight="1">
      <c r="A4" s="7"/>
      <c r="B4" s="28" t="s">
        <v>1</v>
      </c>
      <c r="C4" s="29"/>
      <c r="D4" s="30" t="s">
        <v>33</v>
      </c>
      <c r="E4" s="31"/>
      <c r="F4" s="30" t="s">
        <v>34</v>
      </c>
      <c r="G4" s="31"/>
      <c r="H4" s="30" t="s">
        <v>35</v>
      </c>
      <c r="I4" s="31"/>
      <c r="J4" s="30" t="s">
        <v>36</v>
      </c>
      <c r="K4" s="31"/>
      <c r="L4" s="30" t="s">
        <v>37</v>
      </c>
      <c r="M4" s="31"/>
      <c r="N4" s="30" t="s">
        <v>38</v>
      </c>
      <c r="O4" s="31"/>
      <c r="P4" s="30" t="s">
        <v>39</v>
      </c>
      <c r="Q4" s="31"/>
      <c r="R4" s="30" t="s">
        <v>40</v>
      </c>
      <c r="S4" s="31"/>
      <c r="T4" s="30" t="s">
        <v>41</v>
      </c>
      <c r="U4" s="31"/>
      <c r="V4" s="30" t="s">
        <v>42</v>
      </c>
      <c r="W4" s="31"/>
    </row>
    <row r="5" spans="1:23" s="8" customFormat="1" ht="27.75" customHeight="1">
      <c r="A5" s="7"/>
      <c r="B5" s="20" t="s">
        <v>2</v>
      </c>
      <c r="C5" s="19"/>
      <c r="D5" s="21" t="s">
        <v>3</v>
      </c>
      <c r="E5" s="21" t="s">
        <v>4</v>
      </c>
      <c r="F5" s="21" t="s">
        <v>3</v>
      </c>
      <c r="G5" s="21" t="s">
        <v>4</v>
      </c>
      <c r="H5" s="21" t="s">
        <v>3</v>
      </c>
      <c r="I5" s="21" t="s">
        <v>4</v>
      </c>
      <c r="J5" s="21" t="s">
        <v>3</v>
      </c>
      <c r="K5" s="21" t="s">
        <v>4</v>
      </c>
      <c r="L5" s="21" t="s">
        <v>3</v>
      </c>
      <c r="M5" s="22" t="s">
        <v>4</v>
      </c>
      <c r="N5" s="21" t="s">
        <v>3</v>
      </c>
      <c r="O5" s="21" t="s">
        <v>4</v>
      </c>
      <c r="P5" s="21" t="s">
        <v>3</v>
      </c>
      <c r="Q5" s="21" t="s">
        <v>4</v>
      </c>
      <c r="R5" s="21" t="s">
        <v>3</v>
      </c>
      <c r="S5" s="21" t="s">
        <v>4</v>
      </c>
      <c r="T5" s="21" t="s">
        <v>3</v>
      </c>
      <c r="U5" s="21" t="s">
        <v>4</v>
      </c>
      <c r="V5" s="21" t="s">
        <v>3</v>
      </c>
      <c r="W5" s="22" t="s">
        <v>4</v>
      </c>
    </row>
    <row r="6" spans="1:24" ht="15" customHeight="1">
      <c r="A6" s="6"/>
      <c r="B6" s="32" t="s">
        <v>5</v>
      </c>
      <c r="C6" s="9" t="s">
        <v>30</v>
      </c>
      <c r="D6" s="13">
        <f>F6+H6+J6+L6+N6+P6+R6+T6+V6</f>
        <v>214</v>
      </c>
      <c r="E6" s="13">
        <f>G6+I6+K6+M6+O6+Q6+S6+U6+W6</f>
        <v>964737</v>
      </c>
      <c r="F6" s="12">
        <f>SUM(F7:F8)</f>
        <v>18</v>
      </c>
      <c r="G6" s="12">
        <f>SUM(G7:G8)</f>
        <v>583991</v>
      </c>
      <c r="H6" s="12">
        <f>SUM(H7:H8)</f>
        <v>1</v>
      </c>
      <c r="I6" s="12">
        <f>SUM(I7:I8)</f>
        <v>26580</v>
      </c>
      <c r="J6" s="12"/>
      <c r="K6" s="12"/>
      <c r="L6" s="12"/>
      <c r="M6" s="13"/>
      <c r="N6" s="12">
        <f aca="true" t="shared" si="0" ref="N6:S6">SUM(N7:N8)</f>
        <v>54</v>
      </c>
      <c r="O6" s="12">
        <f t="shared" si="0"/>
        <v>244014</v>
      </c>
      <c r="P6" s="12">
        <f t="shared" si="0"/>
        <v>23</v>
      </c>
      <c r="Q6" s="12">
        <f t="shared" si="0"/>
        <v>44436</v>
      </c>
      <c r="R6" s="12">
        <f t="shared" si="0"/>
        <v>27</v>
      </c>
      <c r="S6" s="12">
        <f t="shared" si="0"/>
        <v>21547</v>
      </c>
      <c r="T6" s="12">
        <f>SUM(T7:T8)</f>
        <v>91</v>
      </c>
      <c r="U6" s="12">
        <f>SUM(U7:U8)</f>
        <v>44169</v>
      </c>
      <c r="V6" s="12"/>
      <c r="W6" s="13"/>
      <c r="X6" s="14"/>
    </row>
    <row r="7" spans="1:24" ht="15" customHeight="1">
      <c r="A7" s="6"/>
      <c r="B7" s="33"/>
      <c r="C7" s="10" t="s">
        <v>31</v>
      </c>
      <c r="D7" s="16">
        <f aca="true" t="shared" si="1" ref="D7:D37">F7+H7+J7+L7+N7+P7+R7+T7+V7</f>
        <v>24</v>
      </c>
      <c r="E7" s="16">
        <f>G7+I7+K7+M7+O7+Q7+S7+U7+W7</f>
        <v>637461</v>
      </c>
      <c r="F7" s="15">
        <v>18</v>
      </c>
      <c r="G7" s="15">
        <v>583991</v>
      </c>
      <c r="H7" s="15">
        <v>1</v>
      </c>
      <c r="I7" s="15">
        <v>26580</v>
      </c>
      <c r="J7" s="15"/>
      <c r="K7" s="15"/>
      <c r="L7" s="15"/>
      <c r="M7" s="16"/>
      <c r="N7" s="15">
        <v>5</v>
      </c>
      <c r="O7" s="15">
        <v>26890</v>
      </c>
      <c r="P7" s="15"/>
      <c r="Q7" s="15"/>
      <c r="R7" s="15"/>
      <c r="S7" s="15"/>
      <c r="T7" s="15"/>
      <c r="U7" s="15"/>
      <c r="V7" s="15"/>
      <c r="W7" s="16"/>
      <c r="X7" s="14"/>
    </row>
    <row r="8" spans="1:24" ht="15" customHeight="1">
      <c r="A8" s="6"/>
      <c r="B8" s="34"/>
      <c r="C8" s="11" t="s">
        <v>32</v>
      </c>
      <c r="D8" s="18">
        <f t="shared" si="1"/>
        <v>190</v>
      </c>
      <c r="E8" s="18">
        <f aca="true" t="shared" si="2" ref="E8:E37">G8+I8+K8+M8+O8+Q8+S8+U8+W8</f>
        <v>327276</v>
      </c>
      <c r="F8" s="17"/>
      <c r="G8" s="17"/>
      <c r="H8" s="17"/>
      <c r="I8" s="17"/>
      <c r="J8" s="17"/>
      <c r="K8" s="17"/>
      <c r="L8" s="17"/>
      <c r="M8" s="18"/>
      <c r="N8" s="17">
        <v>49</v>
      </c>
      <c r="O8" s="17">
        <v>217124</v>
      </c>
      <c r="P8" s="17">
        <v>23</v>
      </c>
      <c r="Q8" s="17">
        <v>44436</v>
      </c>
      <c r="R8" s="17">
        <v>27</v>
      </c>
      <c r="S8" s="17">
        <v>21547</v>
      </c>
      <c r="T8" s="17">
        <v>91</v>
      </c>
      <c r="U8" s="17">
        <v>44169</v>
      </c>
      <c r="V8" s="17"/>
      <c r="W8" s="18"/>
      <c r="X8" s="14"/>
    </row>
    <row r="9" spans="1:24" ht="15" customHeight="1">
      <c r="A9" s="6"/>
      <c r="B9" s="32" t="s">
        <v>6</v>
      </c>
      <c r="C9" s="9" t="s">
        <v>30</v>
      </c>
      <c r="D9" s="13">
        <f t="shared" si="1"/>
        <v>114</v>
      </c>
      <c r="E9" s="13">
        <f t="shared" si="2"/>
        <v>914575</v>
      </c>
      <c r="F9" s="12">
        <f aca="true" t="shared" si="3" ref="F9:S9">SUM(F10:F11)</f>
        <v>19</v>
      </c>
      <c r="G9" s="12">
        <f t="shared" si="3"/>
        <v>729410</v>
      </c>
      <c r="H9" s="12">
        <f t="shared" si="3"/>
        <v>1</v>
      </c>
      <c r="I9" s="12">
        <f t="shared" si="3"/>
        <v>29390</v>
      </c>
      <c r="J9" s="12">
        <f t="shared" si="3"/>
        <v>2</v>
      </c>
      <c r="K9" s="12">
        <f t="shared" si="3"/>
        <v>30416</v>
      </c>
      <c r="L9" s="12">
        <f t="shared" si="3"/>
        <v>4</v>
      </c>
      <c r="M9" s="13">
        <f t="shared" si="3"/>
        <v>36960</v>
      </c>
      <c r="N9" s="12">
        <f t="shared" si="3"/>
        <v>8</v>
      </c>
      <c r="O9" s="12">
        <f t="shared" si="3"/>
        <v>39540</v>
      </c>
      <c r="P9" s="12">
        <f t="shared" si="3"/>
        <v>6</v>
      </c>
      <c r="Q9" s="12">
        <f t="shared" si="3"/>
        <v>15573</v>
      </c>
      <c r="R9" s="12">
        <f t="shared" si="3"/>
        <v>4</v>
      </c>
      <c r="S9" s="12">
        <f t="shared" si="3"/>
        <v>2758</v>
      </c>
      <c r="T9" s="12">
        <f>SUM(T10:T11)</f>
        <v>70</v>
      </c>
      <c r="U9" s="12">
        <f>SUM(U10:U11)</f>
        <v>30528</v>
      </c>
      <c r="V9" s="12"/>
      <c r="W9" s="13"/>
      <c r="X9" s="14"/>
    </row>
    <row r="10" spans="1:24" ht="15" customHeight="1">
      <c r="A10" s="6"/>
      <c r="B10" s="33"/>
      <c r="C10" s="10" t="s">
        <v>31</v>
      </c>
      <c r="D10" s="16">
        <f t="shared" si="1"/>
        <v>34</v>
      </c>
      <c r="E10" s="16">
        <f t="shared" si="2"/>
        <v>827652</v>
      </c>
      <c r="F10" s="15">
        <v>19</v>
      </c>
      <c r="G10" s="15">
        <v>729410</v>
      </c>
      <c r="H10" s="15">
        <v>1</v>
      </c>
      <c r="I10" s="15">
        <v>29390</v>
      </c>
      <c r="J10" s="15">
        <v>1</v>
      </c>
      <c r="K10" s="15">
        <v>18680</v>
      </c>
      <c r="L10" s="15"/>
      <c r="M10" s="16"/>
      <c r="N10" s="15">
        <v>7</v>
      </c>
      <c r="O10" s="15">
        <v>34599</v>
      </c>
      <c r="P10" s="15">
        <v>6</v>
      </c>
      <c r="Q10" s="15">
        <v>15573</v>
      </c>
      <c r="R10" s="15"/>
      <c r="S10" s="15"/>
      <c r="T10" s="15"/>
      <c r="U10" s="15"/>
      <c r="V10" s="15"/>
      <c r="W10" s="16"/>
      <c r="X10" s="14"/>
    </row>
    <row r="11" spans="1:24" ht="15" customHeight="1">
      <c r="A11" s="6"/>
      <c r="B11" s="34"/>
      <c r="C11" s="11" t="s">
        <v>32</v>
      </c>
      <c r="D11" s="18">
        <f t="shared" si="1"/>
        <v>80</v>
      </c>
      <c r="E11" s="18">
        <f t="shared" si="2"/>
        <v>86923</v>
      </c>
      <c r="F11" s="17"/>
      <c r="G11" s="17"/>
      <c r="H11" s="17"/>
      <c r="I11" s="17"/>
      <c r="J11" s="17">
        <v>1</v>
      </c>
      <c r="K11" s="17">
        <v>11736</v>
      </c>
      <c r="L11" s="17">
        <v>4</v>
      </c>
      <c r="M11" s="18">
        <v>36960</v>
      </c>
      <c r="N11" s="17">
        <v>1</v>
      </c>
      <c r="O11" s="17">
        <v>4941</v>
      </c>
      <c r="P11" s="17"/>
      <c r="Q11" s="17"/>
      <c r="R11" s="17">
        <v>4</v>
      </c>
      <c r="S11" s="17">
        <v>2758</v>
      </c>
      <c r="T11" s="17">
        <v>70</v>
      </c>
      <c r="U11" s="17">
        <v>30528</v>
      </c>
      <c r="V11" s="17"/>
      <c r="W11" s="18"/>
      <c r="X11" s="14"/>
    </row>
    <row r="12" spans="1:24" ht="15" customHeight="1">
      <c r="A12" s="6"/>
      <c r="B12" s="32" t="s">
        <v>7</v>
      </c>
      <c r="C12" s="9" t="s">
        <v>30</v>
      </c>
      <c r="D12" s="13">
        <f t="shared" si="1"/>
        <v>180</v>
      </c>
      <c r="E12" s="13">
        <f t="shared" si="2"/>
        <v>461541</v>
      </c>
      <c r="F12" s="12"/>
      <c r="G12" s="12"/>
      <c r="H12" s="12">
        <f aca="true" t="shared" si="4" ref="H12:S12">SUM(H13:H14)</f>
        <v>2</v>
      </c>
      <c r="I12" s="12">
        <f t="shared" si="4"/>
        <v>46470</v>
      </c>
      <c r="J12" s="12">
        <f t="shared" si="4"/>
        <v>21</v>
      </c>
      <c r="K12" s="12">
        <f t="shared" si="4"/>
        <v>246456</v>
      </c>
      <c r="L12" s="12">
        <f t="shared" si="4"/>
        <v>8</v>
      </c>
      <c r="M12" s="13">
        <f t="shared" si="4"/>
        <v>73920</v>
      </c>
      <c r="N12" s="12">
        <f t="shared" si="4"/>
        <v>8</v>
      </c>
      <c r="O12" s="12">
        <f t="shared" si="4"/>
        <v>37486</v>
      </c>
      <c r="P12" s="12">
        <f t="shared" si="4"/>
        <v>3</v>
      </c>
      <c r="Q12" s="12">
        <f t="shared" si="4"/>
        <v>6915</v>
      </c>
      <c r="R12" s="12">
        <f t="shared" si="4"/>
        <v>1</v>
      </c>
      <c r="S12" s="12">
        <f t="shared" si="4"/>
        <v>734</v>
      </c>
      <c r="T12" s="12">
        <f>SUM(T13:T14)</f>
        <v>137</v>
      </c>
      <c r="U12" s="12">
        <f>SUM(U13:U14)</f>
        <v>49560</v>
      </c>
      <c r="V12" s="12"/>
      <c r="W12" s="13"/>
      <c r="X12" s="14"/>
    </row>
    <row r="13" spans="1:24" ht="15" customHeight="1">
      <c r="A13" s="6"/>
      <c r="B13" s="33"/>
      <c r="C13" s="10" t="s">
        <v>31</v>
      </c>
      <c r="D13" s="16">
        <f t="shared" si="1"/>
        <v>4</v>
      </c>
      <c r="E13" s="16">
        <f t="shared" si="2"/>
        <v>10415</v>
      </c>
      <c r="F13" s="15"/>
      <c r="G13" s="15"/>
      <c r="H13" s="15"/>
      <c r="I13" s="15"/>
      <c r="J13" s="15"/>
      <c r="K13" s="15"/>
      <c r="L13" s="15"/>
      <c r="M13" s="16"/>
      <c r="N13" s="15">
        <v>1</v>
      </c>
      <c r="O13" s="15">
        <v>3500</v>
      </c>
      <c r="P13" s="15">
        <v>3</v>
      </c>
      <c r="Q13" s="15">
        <v>6915</v>
      </c>
      <c r="R13" s="15"/>
      <c r="S13" s="15"/>
      <c r="T13" s="15"/>
      <c r="U13" s="15"/>
      <c r="V13" s="15"/>
      <c r="W13" s="16"/>
      <c r="X13" s="14"/>
    </row>
    <row r="14" spans="1:24" ht="15" customHeight="1">
      <c r="A14" s="6"/>
      <c r="B14" s="34"/>
      <c r="C14" s="11" t="s">
        <v>32</v>
      </c>
      <c r="D14" s="18">
        <f t="shared" si="1"/>
        <v>176</v>
      </c>
      <c r="E14" s="18">
        <f t="shared" si="2"/>
        <v>451126</v>
      </c>
      <c r="F14" s="17"/>
      <c r="G14" s="17"/>
      <c r="H14" s="17">
        <v>2</v>
      </c>
      <c r="I14" s="17">
        <v>46470</v>
      </c>
      <c r="J14" s="17">
        <v>21</v>
      </c>
      <c r="K14" s="17">
        <v>246456</v>
      </c>
      <c r="L14" s="17">
        <v>8</v>
      </c>
      <c r="M14" s="18">
        <v>73920</v>
      </c>
      <c r="N14" s="17">
        <v>7</v>
      </c>
      <c r="O14" s="17">
        <v>33986</v>
      </c>
      <c r="P14" s="17"/>
      <c r="Q14" s="17"/>
      <c r="R14" s="17">
        <v>1</v>
      </c>
      <c r="S14" s="17">
        <v>734</v>
      </c>
      <c r="T14" s="17">
        <v>137</v>
      </c>
      <c r="U14" s="17">
        <v>49560</v>
      </c>
      <c r="V14" s="17"/>
      <c r="W14" s="18"/>
      <c r="X14" s="14"/>
    </row>
    <row r="15" spans="1:24" ht="15" customHeight="1">
      <c r="A15" s="6"/>
      <c r="B15" s="32" t="s">
        <v>8</v>
      </c>
      <c r="C15" s="9" t="s">
        <v>30</v>
      </c>
      <c r="D15" s="13">
        <f t="shared" si="1"/>
        <v>89</v>
      </c>
      <c r="E15" s="13">
        <f t="shared" si="2"/>
        <v>44918</v>
      </c>
      <c r="F15" s="12"/>
      <c r="G15" s="12"/>
      <c r="H15" s="12"/>
      <c r="I15" s="12"/>
      <c r="J15" s="12"/>
      <c r="K15" s="12"/>
      <c r="L15" s="12"/>
      <c r="M15" s="13"/>
      <c r="N15" s="12">
        <f aca="true" t="shared" si="5" ref="N15:S15">SUM(N16:N17)</f>
        <v>1</v>
      </c>
      <c r="O15" s="12">
        <f t="shared" si="5"/>
        <v>4675</v>
      </c>
      <c r="P15" s="12">
        <f t="shared" si="5"/>
        <v>2</v>
      </c>
      <c r="Q15" s="12">
        <f t="shared" si="5"/>
        <v>3602</v>
      </c>
      <c r="R15" s="12">
        <f t="shared" si="5"/>
        <v>3</v>
      </c>
      <c r="S15" s="12">
        <f t="shared" si="5"/>
        <v>2184</v>
      </c>
      <c r="T15" s="12">
        <f>SUM(T16:T17)</f>
        <v>83</v>
      </c>
      <c r="U15" s="12">
        <f>SUM(U16:U17)</f>
        <v>34457</v>
      </c>
      <c r="V15" s="12"/>
      <c r="W15" s="13"/>
      <c r="X15" s="14"/>
    </row>
    <row r="16" spans="1:24" ht="15" customHeight="1">
      <c r="A16" s="6"/>
      <c r="B16" s="33"/>
      <c r="C16" s="10" t="s">
        <v>31</v>
      </c>
      <c r="D16" s="16">
        <f t="shared" si="1"/>
        <v>2</v>
      </c>
      <c r="E16" s="16">
        <f t="shared" si="2"/>
        <v>3602</v>
      </c>
      <c r="F16" s="15"/>
      <c r="G16" s="15"/>
      <c r="H16" s="15"/>
      <c r="I16" s="15"/>
      <c r="J16" s="15"/>
      <c r="K16" s="15"/>
      <c r="L16" s="15"/>
      <c r="M16" s="16"/>
      <c r="N16" s="15"/>
      <c r="O16" s="15"/>
      <c r="P16" s="15">
        <v>2</v>
      </c>
      <c r="Q16" s="15">
        <v>3602</v>
      </c>
      <c r="R16" s="15"/>
      <c r="S16" s="15"/>
      <c r="T16" s="15"/>
      <c r="U16" s="15"/>
      <c r="V16" s="15"/>
      <c r="W16" s="16"/>
      <c r="X16" s="14"/>
    </row>
    <row r="17" spans="1:24" ht="15" customHeight="1">
      <c r="A17" s="6"/>
      <c r="B17" s="34"/>
      <c r="C17" s="11" t="s">
        <v>32</v>
      </c>
      <c r="D17" s="18">
        <f t="shared" si="1"/>
        <v>87</v>
      </c>
      <c r="E17" s="18">
        <f t="shared" si="2"/>
        <v>41316</v>
      </c>
      <c r="F17" s="17"/>
      <c r="G17" s="17"/>
      <c r="H17" s="17"/>
      <c r="I17" s="17"/>
      <c r="J17" s="17"/>
      <c r="K17" s="17"/>
      <c r="L17" s="17"/>
      <c r="M17" s="18"/>
      <c r="N17" s="17">
        <v>1</v>
      </c>
      <c r="O17" s="17">
        <v>4675</v>
      </c>
      <c r="P17" s="17"/>
      <c r="Q17" s="17"/>
      <c r="R17" s="17">
        <v>3</v>
      </c>
      <c r="S17" s="17">
        <v>2184</v>
      </c>
      <c r="T17" s="17">
        <v>83</v>
      </c>
      <c r="U17" s="17">
        <v>34457</v>
      </c>
      <c r="V17" s="17"/>
      <c r="W17" s="18"/>
      <c r="X17" s="14"/>
    </row>
    <row r="18" spans="1:24" ht="15" customHeight="1">
      <c r="A18" s="6"/>
      <c r="B18" s="32" t="s">
        <v>9</v>
      </c>
      <c r="C18" s="9" t="s">
        <v>30</v>
      </c>
      <c r="D18" s="13">
        <f>F18+H18+J18+L18+N18+P18+R18+T18+V18</f>
        <v>597</v>
      </c>
      <c r="E18" s="13">
        <f t="shared" si="2"/>
        <v>2385771</v>
      </c>
      <c r="F18" s="12">
        <f aca="true" t="shared" si="6" ref="F18:S18">SUM(F19:F20)</f>
        <v>37</v>
      </c>
      <c r="G18" s="12">
        <f t="shared" si="6"/>
        <v>1313401</v>
      </c>
      <c r="H18" s="12">
        <f t="shared" si="6"/>
        <v>4</v>
      </c>
      <c r="I18" s="12">
        <f t="shared" si="6"/>
        <v>102440</v>
      </c>
      <c r="J18" s="12">
        <f t="shared" si="6"/>
        <v>23</v>
      </c>
      <c r="K18" s="12">
        <f t="shared" si="6"/>
        <v>276872</v>
      </c>
      <c r="L18" s="12">
        <f t="shared" si="6"/>
        <v>12</v>
      </c>
      <c r="M18" s="13">
        <f t="shared" si="6"/>
        <v>110880</v>
      </c>
      <c r="N18" s="12">
        <f t="shared" si="6"/>
        <v>71</v>
      </c>
      <c r="O18" s="12">
        <f t="shared" si="6"/>
        <v>325715</v>
      </c>
      <c r="P18" s="12">
        <f t="shared" si="6"/>
        <v>34</v>
      </c>
      <c r="Q18" s="12">
        <f t="shared" si="6"/>
        <v>70526</v>
      </c>
      <c r="R18" s="12">
        <f t="shared" si="6"/>
        <v>35</v>
      </c>
      <c r="S18" s="12">
        <f t="shared" si="6"/>
        <v>27223</v>
      </c>
      <c r="T18" s="12">
        <f>SUM(T19:T20)</f>
        <v>381</v>
      </c>
      <c r="U18" s="12">
        <f>SUM(U19:U20)</f>
        <v>158714</v>
      </c>
      <c r="V18" s="12"/>
      <c r="W18" s="13"/>
      <c r="X18" s="14"/>
    </row>
    <row r="19" spans="1:24" ht="15" customHeight="1">
      <c r="A19" s="6"/>
      <c r="B19" s="33"/>
      <c r="C19" s="10" t="s">
        <v>31</v>
      </c>
      <c r="D19" s="16">
        <f t="shared" si="1"/>
        <v>64</v>
      </c>
      <c r="E19" s="16">
        <f t="shared" si="2"/>
        <v>1479130</v>
      </c>
      <c r="F19" s="15">
        <f aca="true" t="shared" si="7" ref="F19:K19">F7+F10+F13+F16</f>
        <v>37</v>
      </c>
      <c r="G19" s="15">
        <f t="shared" si="7"/>
        <v>1313401</v>
      </c>
      <c r="H19" s="15">
        <f t="shared" si="7"/>
        <v>2</v>
      </c>
      <c r="I19" s="15">
        <f t="shared" si="7"/>
        <v>55970</v>
      </c>
      <c r="J19" s="15">
        <f t="shared" si="7"/>
        <v>1</v>
      </c>
      <c r="K19" s="15">
        <f t="shared" si="7"/>
        <v>18680</v>
      </c>
      <c r="L19" s="15"/>
      <c r="M19" s="16"/>
      <c r="N19" s="15">
        <f aca="true" t="shared" si="8" ref="N19:P20">N7+N10+N13+N16</f>
        <v>13</v>
      </c>
      <c r="O19" s="15">
        <f t="shared" si="8"/>
        <v>64989</v>
      </c>
      <c r="P19" s="15">
        <f t="shared" si="8"/>
        <v>11</v>
      </c>
      <c r="Q19" s="15">
        <v>26090</v>
      </c>
      <c r="R19" s="15"/>
      <c r="S19" s="15"/>
      <c r="T19" s="15"/>
      <c r="U19" s="15"/>
      <c r="V19" s="15"/>
      <c r="W19" s="16"/>
      <c r="X19" s="14"/>
    </row>
    <row r="20" spans="1:24" ht="15" customHeight="1">
      <c r="A20" s="6"/>
      <c r="B20" s="34"/>
      <c r="C20" s="11" t="s">
        <v>32</v>
      </c>
      <c r="D20" s="18">
        <f t="shared" si="1"/>
        <v>533</v>
      </c>
      <c r="E20" s="18">
        <f t="shared" si="2"/>
        <v>906641</v>
      </c>
      <c r="F20" s="17"/>
      <c r="G20" s="17"/>
      <c r="H20" s="17">
        <f aca="true" t="shared" si="9" ref="H20:M20">H8+H11+H14+H17</f>
        <v>2</v>
      </c>
      <c r="I20" s="17">
        <f t="shared" si="9"/>
        <v>46470</v>
      </c>
      <c r="J20" s="17">
        <f t="shared" si="9"/>
        <v>22</v>
      </c>
      <c r="K20" s="17">
        <f t="shared" si="9"/>
        <v>258192</v>
      </c>
      <c r="L20" s="17">
        <f t="shared" si="9"/>
        <v>12</v>
      </c>
      <c r="M20" s="18">
        <f t="shared" si="9"/>
        <v>110880</v>
      </c>
      <c r="N20" s="17">
        <f t="shared" si="8"/>
        <v>58</v>
      </c>
      <c r="O20" s="17">
        <f t="shared" si="8"/>
        <v>260726</v>
      </c>
      <c r="P20" s="17">
        <f t="shared" si="8"/>
        <v>23</v>
      </c>
      <c r="Q20" s="17">
        <f>Q8+Q11+Q14+Q17</f>
        <v>44436</v>
      </c>
      <c r="R20" s="17">
        <f>R8+R11+R14+R17</f>
        <v>35</v>
      </c>
      <c r="S20" s="17">
        <f>S8+S11+S14+S17</f>
        <v>27223</v>
      </c>
      <c r="T20" s="17">
        <v>381</v>
      </c>
      <c r="U20" s="17">
        <v>158714</v>
      </c>
      <c r="V20" s="17"/>
      <c r="W20" s="18"/>
      <c r="X20" s="14"/>
    </row>
    <row r="21" spans="1:24" ht="15" customHeight="1">
      <c r="A21" s="6"/>
      <c r="B21" s="32" t="s">
        <v>10</v>
      </c>
      <c r="C21" s="9" t="s">
        <v>30</v>
      </c>
      <c r="D21" s="13">
        <f t="shared" si="1"/>
        <v>226</v>
      </c>
      <c r="E21" s="13">
        <f t="shared" si="2"/>
        <v>297303</v>
      </c>
      <c r="F21" s="12">
        <f>SUM(F22:F23)</f>
        <v>1</v>
      </c>
      <c r="G21" s="12">
        <f>SUM(G22:G23)</f>
        <v>33601</v>
      </c>
      <c r="H21" s="12"/>
      <c r="I21" s="12"/>
      <c r="J21" s="12"/>
      <c r="K21" s="12"/>
      <c r="L21" s="12">
        <f>SUM(L22:L23)</f>
        <v>11</v>
      </c>
      <c r="M21" s="13">
        <f>SUM(M22:M23)</f>
        <v>75759</v>
      </c>
      <c r="N21" s="12">
        <f>SUM(N22:N23)</f>
        <v>15</v>
      </c>
      <c r="O21" s="12">
        <f>SUM(O22:O23)</f>
        <v>69994</v>
      </c>
      <c r="P21" s="12">
        <v>15</v>
      </c>
      <c r="Q21" s="12">
        <v>32906</v>
      </c>
      <c r="R21" s="12">
        <f>SUM(R22:R23)</f>
        <v>14</v>
      </c>
      <c r="S21" s="12">
        <f>SUM(S22:S23)</f>
        <v>10074</v>
      </c>
      <c r="T21" s="12">
        <f>SUM(T22:T23)</f>
        <v>170</v>
      </c>
      <c r="U21" s="12">
        <f>SUM(U22:U23)</f>
        <v>74969</v>
      </c>
      <c r="V21" s="12"/>
      <c r="W21" s="13"/>
      <c r="X21" s="14"/>
    </row>
    <row r="22" spans="1:24" ht="15" customHeight="1">
      <c r="A22" s="6"/>
      <c r="B22" s="33"/>
      <c r="C22" s="10" t="s">
        <v>31</v>
      </c>
      <c r="D22" s="16">
        <f t="shared" si="1"/>
        <v>42</v>
      </c>
      <c r="E22" s="16">
        <f t="shared" si="2"/>
        <v>212260</v>
      </c>
      <c r="F22" s="15">
        <v>1</v>
      </c>
      <c r="G22" s="15">
        <v>33601</v>
      </c>
      <c r="H22" s="15"/>
      <c r="I22" s="15"/>
      <c r="J22" s="15"/>
      <c r="K22" s="15"/>
      <c r="L22" s="15">
        <v>11</v>
      </c>
      <c r="M22" s="16">
        <v>75759</v>
      </c>
      <c r="N22" s="15">
        <v>15</v>
      </c>
      <c r="O22" s="15">
        <v>69994</v>
      </c>
      <c r="P22" s="15">
        <v>15</v>
      </c>
      <c r="Q22" s="15">
        <v>32906</v>
      </c>
      <c r="R22" s="15"/>
      <c r="S22" s="15"/>
      <c r="T22" s="15"/>
      <c r="U22" s="15"/>
      <c r="V22" s="15"/>
      <c r="W22" s="16"/>
      <c r="X22" s="14"/>
    </row>
    <row r="23" spans="1:24" ht="15" customHeight="1">
      <c r="A23" s="6"/>
      <c r="B23" s="34"/>
      <c r="C23" s="11" t="s">
        <v>32</v>
      </c>
      <c r="D23" s="18">
        <f t="shared" si="1"/>
        <v>184</v>
      </c>
      <c r="E23" s="18">
        <f t="shared" si="2"/>
        <v>85043</v>
      </c>
      <c r="F23" s="1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>
        <v>14</v>
      </c>
      <c r="S23" s="17">
        <v>10074</v>
      </c>
      <c r="T23" s="17">
        <v>170</v>
      </c>
      <c r="U23" s="17">
        <v>74969</v>
      </c>
      <c r="V23" s="17"/>
      <c r="W23" s="18"/>
      <c r="X23" s="14"/>
    </row>
    <row r="24" spans="1:24" ht="15" customHeight="1">
      <c r="A24" s="6"/>
      <c r="B24" s="32" t="s">
        <v>11</v>
      </c>
      <c r="C24" s="9" t="s">
        <v>30</v>
      </c>
      <c r="D24" s="13">
        <f t="shared" si="1"/>
        <v>104</v>
      </c>
      <c r="E24" s="13">
        <f t="shared" si="2"/>
        <v>54828</v>
      </c>
      <c r="F24" s="12"/>
      <c r="G24" s="12"/>
      <c r="H24" s="12"/>
      <c r="I24" s="12"/>
      <c r="J24" s="12"/>
      <c r="K24" s="12"/>
      <c r="L24" s="12"/>
      <c r="M24" s="13"/>
      <c r="N24" s="12"/>
      <c r="O24" s="12"/>
      <c r="P24" s="12"/>
      <c r="Q24" s="12"/>
      <c r="R24" s="12">
        <f>SUM(R25:R26)</f>
        <v>12</v>
      </c>
      <c r="S24" s="12">
        <f>SUM(S25:S26)</f>
        <v>8988</v>
      </c>
      <c r="T24" s="12">
        <f>SUM(T25:T26)</f>
        <v>92</v>
      </c>
      <c r="U24" s="12">
        <f>SUM(U25:U26)</f>
        <v>45840</v>
      </c>
      <c r="V24" s="12"/>
      <c r="W24" s="13"/>
      <c r="X24" s="14"/>
    </row>
    <row r="25" spans="1:24" ht="15" customHeight="1">
      <c r="A25" s="6"/>
      <c r="B25" s="33"/>
      <c r="C25" s="10" t="s">
        <v>31</v>
      </c>
      <c r="D25" s="16">
        <f t="shared" si="1"/>
        <v>0</v>
      </c>
      <c r="E25" s="16">
        <f t="shared" si="2"/>
        <v>0</v>
      </c>
      <c r="F25" s="15"/>
      <c r="G25" s="15"/>
      <c r="H25" s="15"/>
      <c r="I25" s="15"/>
      <c r="J25" s="15"/>
      <c r="K25" s="15"/>
      <c r="L25" s="15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4"/>
    </row>
    <row r="26" spans="1:24" ht="15" customHeight="1">
      <c r="A26" s="6"/>
      <c r="B26" s="34"/>
      <c r="C26" s="11" t="s">
        <v>32</v>
      </c>
      <c r="D26" s="18">
        <f t="shared" si="1"/>
        <v>104</v>
      </c>
      <c r="E26" s="18">
        <f t="shared" si="2"/>
        <v>54828</v>
      </c>
      <c r="F26" s="1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>
        <v>12</v>
      </c>
      <c r="S26" s="17">
        <v>8988</v>
      </c>
      <c r="T26" s="17">
        <v>92</v>
      </c>
      <c r="U26" s="17">
        <v>45840</v>
      </c>
      <c r="V26" s="17"/>
      <c r="W26" s="18"/>
      <c r="X26" s="14"/>
    </row>
    <row r="27" spans="1:24" ht="15" customHeight="1">
      <c r="A27" s="6"/>
      <c r="B27" s="32" t="s">
        <v>12</v>
      </c>
      <c r="C27" s="9" t="s">
        <v>30</v>
      </c>
      <c r="D27" s="13">
        <f t="shared" si="1"/>
        <v>68</v>
      </c>
      <c r="E27" s="13">
        <f t="shared" si="2"/>
        <v>48135</v>
      </c>
      <c r="F27" s="12"/>
      <c r="G27" s="12"/>
      <c r="H27" s="12"/>
      <c r="I27" s="12"/>
      <c r="J27" s="12"/>
      <c r="K27" s="12"/>
      <c r="L27" s="12"/>
      <c r="M27" s="13"/>
      <c r="N27" s="12"/>
      <c r="O27" s="12"/>
      <c r="P27" s="12"/>
      <c r="Q27" s="12"/>
      <c r="R27" s="12">
        <f>SUM(R28:R29)</f>
        <v>45</v>
      </c>
      <c r="S27" s="12">
        <f>SUM(S28:S29)</f>
        <v>38634</v>
      </c>
      <c r="T27" s="12">
        <f>SUM(T28:T29)</f>
        <v>23</v>
      </c>
      <c r="U27" s="12">
        <f>SUM(U28:U29)</f>
        <v>9501</v>
      </c>
      <c r="V27" s="12"/>
      <c r="W27" s="13"/>
      <c r="X27" s="14"/>
    </row>
    <row r="28" spans="1:24" ht="15" customHeight="1">
      <c r="A28" s="6"/>
      <c r="B28" s="33"/>
      <c r="C28" s="10" t="s">
        <v>31</v>
      </c>
      <c r="D28" s="16">
        <f t="shared" si="1"/>
        <v>0</v>
      </c>
      <c r="E28" s="16">
        <f t="shared" si="2"/>
        <v>0</v>
      </c>
      <c r="F28" s="15"/>
      <c r="G28" s="15"/>
      <c r="H28" s="15"/>
      <c r="I28" s="15"/>
      <c r="J28" s="15"/>
      <c r="K28" s="15"/>
      <c r="L28" s="15"/>
      <c r="M28" s="16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4"/>
    </row>
    <row r="29" spans="1:24" ht="15" customHeight="1">
      <c r="A29" s="6"/>
      <c r="B29" s="34"/>
      <c r="C29" s="11" t="s">
        <v>32</v>
      </c>
      <c r="D29" s="18">
        <f t="shared" si="1"/>
        <v>68</v>
      </c>
      <c r="E29" s="18">
        <f t="shared" si="2"/>
        <v>48135</v>
      </c>
      <c r="F29" s="1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>
        <v>45</v>
      </c>
      <c r="S29" s="17">
        <v>38634</v>
      </c>
      <c r="T29" s="17">
        <v>23</v>
      </c>
      <c r="U29" s="17">
        <v>9501</v>
      </c>
      <c r="V29" s="17"/>
      <c r="W29" s="18"/>
      <c r="X29" s="14"/>
    </row>
    <row r="30" spans="1:24" ht="15" customHeight="1">
      <c r="A30" s="6"/>
      <c r="B30" s="32" t="s">
        <v>13</v>
      </c>
      <c r="C30" s="9" t="s">
        <v>30</v>
      </c>
      <c r="D30" s="13">
        <f t="shared" si="1"/>
        <v>398</v>
      </c>
      <c r="E30" s="13">
        <f t="shared" si="2"/>
        <v>400266</v>
      </c>
      <c r="F30" s="12">
        <f>SUM(F31:F32)</f>
        <v>1</v>
      </c>
      <c r="G30" s="12">
        <f>SUM(G31:G32)</f>
        <v>33601</v>
      </c>
      <c r="H30" s="12"/>
      <c r="I30" s="12"/>
      <c r="J30" s="12"/>
      <c r="K30" s="12"/>
      <c r="L30" s="12">
        <f aca="true" t="shared" si="10" ref="L30:S30">SUM(L31:L32)</f>
        <v>11</v>
      </c>
      <c r="M30" s="13">
        <f t="shared" si="10"/>
        <v>75759</v>
      </c>
      <c r="N30" s="12">
        <f t="shared" si="10"/>
        <v>15</v>
      </c>
      <c r="O30" s="12">
        <f t="shared" si="10"/>
        <v>69994</v>
      </c>
      <c r="P30" s="12">
        <f t="shared" si="10"/>
        <v>15</v>
      </c>
      <c r="Q30" s="12">
        <f t="shared" si="10"/>
        <v>32906</v>
      </c>
      <c r="R30" s="12">
        <f t="shared" si="10"/>
        <v>71</v>
      </c>
      <c r="S30" s="12">
        <f t="shared" si="10"/>
        <v>57696</v>
      </c>
      <c r="T30" s="12">
        <f>SUM(T31:T32)</f>
        <v>285</v>
      </c>
      <c r="U30" s="12">
        <f>SUM(U31:U32)</f>
        <v>130310</v>
      </c>
      <c r="V30" s="12"/>
      <c r="W30" s="13"/>
      <c r="X30" s="14"/>
    </row>
    <row r="31" spans="1:24" ht="15" customHeight="1">
      <c r="A31" s="6"/>
      <c r="B31" s="33"/>
      <c r="C31" s="10" t="s">
        <v>31</v>
      </c>
      <c r="D31" s="16">
        <f t="shared" si="1"/>
        <v>42</v>
      </c>
      <c r="E31" s="16">
        <f t="shared" si="2"/>
        <v>212260</v>
      </c>
      <c r="F31" s="15">
        <f>F22+F25+F28</f>
        <v>1</v>
      </c>
      <c r="G31" s="15">
        <f>G22+G25+G28</f>
        <v>33601</v>
      </c>
      <c r="H31" s="15"/>
      <c r="I31" s="15"/>
      <c r="J31" s="15"/>
      <c r="K31" s="15"/>
      <c r="L31" s="15">
        <f>L22+L25+L28</f>
        <v>11</v>
      </c>
      <c r="M31" s="16">
        <f>M22+M25+M28</f>
        <v>75759</v>
      </c>
      <c r="N31" s="15">
        <f>N22+N25+N28</f>
        <v>15</v>
      </c>
      <c r="O31" s="15">
        <f>O22+O25+O28</f>
        <v>69994</v>
      </c>
      <c r="P31" s="15">
        <v>15</v>
      </c>
      <c r="Q31" s="15">
        <f>Q22+Q25+Q28</f>
        <v>32906</v>
      </c>
      <c r="R31" s="15"/>
      <c r="S31" s="15"/>
      <c r="T31" s="15"/>
      <c r="U31" s="15"/>
      <c r="V31" s="15"/>
      <c r="W31" s="16"/>
      <c r="X31" s="14"/>
    </row>
    <row r="32" spans="1:24" ht="15" customHeight="1">
      <c r="A32" s="6"/>
      <c r="B32" s="34"/>
      <c r="C32" s="11" t="s">
        <v>32</v>
      </c>
      <c r="D32" s="18">
        <f t="shared" si="1"/>
        <v>356</v>
      </c>
      <c r="E32" s="18">
        <f t="shared" si="2"/>
        <v>188006</v>
      </c>
      <c r="F32" s="1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  <c r="R32" s="15">
        <f>R23+R26+R29</f>
        <v>71</v>
      </c>
      <c r="S32" s="15">
        <f>S23+S26+S29</f>
        <v>57696</v>
      </c>
      <c r="T32" s="15">
        <f>T23+T26+T29</f>
        <v>285</v>
      </c>
      <c r="U32" s="15">
        <f>U23+U26+U29</f>
        <v>130310</v>
      </c>
      <c r="V32" s="17"/>
      <c r="W32" s="18"/>
      <c r="X32" s="14"/>
    </row>
    <row r="33" spans="1:24" ht="15" customHeight="1">
      <c r="A33" s="6"/>
      <c r="B33" s="32" t="s">
        <v>14</v>
      </c>
      <c r="C33" s="9" t="s">
        <v>30</v>
      </c>
      <c r="D33" s="13">
        <f t="shared" si="1"/>
        <v>113</v>
      </c>
      <c r="E33" s="13">
        <f t="shared" si="2"/>
        <v>49948</v>
      </c>
      <c r="F33" s="12"/>
      <c r="G33" s="12"/>
      <c r="H33" s="12"/>
      <c r="I33" s="12"/>
      <c r="J33" s="12"/>
      <c r="K33" s="12"/>
      <c r="L33" s="12"/>
      <c r="M33" s="13"/>
      <c r="N33" s="12"/>
      <c r="O33" s="12"/>
      <c r="P33" s="12">
        <f aca="true" t="shared" si="11" ref="P33:U33">SUM(P34:P35)</f>
        <v>2</v>
      </c>
      <c r="Q33" s="12">
        <f t="shared" si="11"/>
        <v>3144</v>
      </c>
      <c r="R33" s="12">
        <f t="shared" si="11"/>
        <v>3</v>
      </c>
      <c r="S33" s="12">
        <f t="shared" si="11"/>
        <v>1891</v>
      </c>
      <c r="T33" s="12">
        <f t="shared" si="11"/>
        <v>108</v>
      </c>
      <c r="U33" s="12">
        <f t="shared" si="11"/>
        <v>44913</v>
      </c>
      <c r="V33" s="12"/>
      <c r="W33" s="13"/>
      <c r="X33" s="14"/>
    </row>
    <row r="34" spans="1:24" ht="15" customHeight="1">
      <c r="A34" s="6"/>
      <c r="B34" s="33"/>
      <c r="C34" s="10" t="s">
        <v>31</v>
      </c>
      <c r="D34" s="16">
        <f t="shared" si="1"/>
        <v>2</v>
      </c>
      <c r="E34" s="16">
        <f t="shared" si="2"/>
        <v>3144</v>
      </c>
      <c r="F34" s="15"/>
      <c r="G34" s="15"/>
      <c r="H34" s="15"/>
      <c r="I34" s="15"/>
      <c r="J34" s="15"/>
      <c r="K34" s="15"/>
      <c r="L34" s="15"/>
      <c r="M34" s="16"/>
      <c r="N34" s="15"/>
      <c r="O34" s="15"/>
      <c r="P34" s="15">
        <v>2</v>
      </c>
      <c r="Q34" s="15">
        <v>3144</v>
      </c>
      <c r="R34" s="15"/>
      <c r="S34" s="15"/>
      <c r="T34" s="15"/>
      <c r="U34" s="15"/>
      <c r="V34" s="15"/>
      <c r="W34" s="16"/>
      <c r="X34" s="14"/>
    </row>
    <row r="35" spans="1:24" ht="15" customHeight="1">
      <c r="A35" s="6"/>
      <c r="B35" s="34"/>
      <c r="C35" s="11" t="s">
        <v>32</v>
      </c>
      <c r="D35" s="18">
        <f t="shared" si="1"/>
        <v>111</v>
      </c>
      <c r="E35" s="18">
        <f t="shared" si="2"/>
        <v>46804</v>
      </c>
      <c r="F35" s="17"/>
      <c r="G35" s="17"/>
      <c r="H35" s="17"/>
      <c r="I35" s="17"/>
      <c r="J35" s="17"/>
      <c r="K35" s="17"/>
      <c r="L35" s="17"/>
      <c r="M35" s="18"/>
      <c r="N35" s="17"/>
      <c r="O35" s="17"/>
      <c r="P35" s="17"/>
      <c r="Q35" s="17"/>
      <c r="R35" s="17">
        <v>3</v>
      </c>
      <c r="S35" s="17">
        <v>1891</v>
      </c>
      <c r="T35" s="17">
        <v>108</v>
      </c>
      <c r="U35" s="17">
        <v>44913</v>
      </c>
      <c r="V35" s="17"/>
      <c r="W35" s="18"/>
      <c r="X35" s="14"/>
    </row>
    <row r="36" spans="1:24" ht="15" customHeight="1">
      <c r="A36" s="6"/>
      <c r="B36" s="32" t="s">
        <v>43</v>
      </c>
      <c r="C36" s="9" t="s">
        <v>30</v>
      </c>
      <c r="D36" s="13">
        <f t="shared" si="1"/>
        <v>173</v>
      </c>
      <c r="E36" s="13">
        <f t="shared" si="2"/>
        <v>141139</v>
      </c>
      <c r="F36" s="12"/>
      <c r="G36" s="12"/>
      <c r="H36" s="12"/>
      <c r="I36" s="12"/>
      <c r="J36" s="12"/>
      <c r="K36" s="12"/>
      <c r="L36" s="12"/>
      <c r="M36" s="13"/>
      <c r="N36" s="12">
        <f aca="true" t="shared" si="12" ref="N36:S36">SUM(N37:N38)</f>
        <v>4</v>
      </c>
      <c r="O36" s="12">
        <f t="shared" si="12"/>
        <v>14312</v>
      </c>
      <c r="P36" s="12">
        <f t="shared" si="12"/>
        <v>27</v>
      </c>
      <c r="Q36" s="12">
        <f t="shared" si="12"/>
        <v>50926</v>
      </c>
      <c r="R36" s="12">
        <f t="shared" si="12"/>
        <v>36</v>
      </c>
      <c r="S36" s="12">
        <f t="shared" si="12"/>
        <v>28259</v>
      </c>
      <c r="T36" s="12">
        <f>SUM(T37:T38)</f>
        <v>106</v>
      </c>
      <c r="U36" s="12">
        <f>SUM(U37:U38)</f>
        <v>47642</v>
      </c>
      <c r="V36" s="12"/>
      <c r="W36" s="13"/>
      <c r="X36" s="14"/>
    </row>
    <row r="37" spans="1:24" ht="15" customHeight="1">
      <c r="A37" s="6"/>
      <c r="B37" s="33"/>
      <c r="C37" s="10" t="s">
        <v>31</v>
      </c>
      <c r="D37" s="16">
        <f t="shared" si="1"/>
        <v>38</v>
      </c>
      <c r="E37" s="16">
        <f t="shared" si="2"/>
        <v>72059</v>
      </c>
      <c r="F37" s="15"/>
      <c r="G37" s="15"/>
      <c r="H37" s="15"/>
      <c r="I37" s="15"/>
      <c r="J37" s="15"/>
      <c r="K37" s="15"/>
      <c r="L37" s="15"/>
      <c r="M37" s="16"/>
      <c r="N37" s="15">
        <v>4</v>
      </c>
      <c r="O37" s="15">
        <v>14312</v>
      </c>
      <c r="P37" s="15">
        <v>27</v>
      </c>
      <c r="Q37" s="15">
        <v>50926</v>
      </c>
      <c r="R37" s="15">
        <v>7</v>
      </c>
      <c r="S37" s="15">
        <v>6821</v>
      </c>
      <c r="T37" s="15"/>
      <c r="U37" s="15"/>
      <c r="V37" s="15"/>
      <c r="W37" s="16"/>
      <c r="X37" s="14"/>
    </row>
    <row r="38" spans="1:24" ht="15" customHeight="1">
      <c r="A38" s="6"/>
      <c r="B38" s="34"/>
      <c r="C38" s="11" t="s">
        <v>32</v>
      </c>
      <c r="D38" s="18">
        <f aca="true" t="shared" si="13" ref="D38:D69">F38+H38+J38+L38+N38+P38+R38+T38+V38</f>
        <v>135</v>
      </c>
      <c r="E38" s="18">
        <f aca="true" t="shared" si="14" ref="E38:E69">G38+I38+K38+M38+O38+Q38+S38+U38+W38</f>
        <v>69080</v>
      </c>
      <c r="F38" s="17"/>
      <c r="G38" s="17"/>
      <c r="H38" s="17"/>
      <c r="I38" s="17"/>
      <c r="J38" s="17"/>
      <c r="K38" s="17"/>
      <c r="L38" s="17"/>
      <c r="M38" s="18"/>
      <c r="N38" s="17"/>
      <c r="O38" s="17"/>
      <c r="P38" s="17"/>
      <c r="Q38" s="17"/>
      <c r="R38" s="17">
        <v>29</v>
      </c>
      <c r="S38" s="17">
        <v>21438</v>
      </c>
      <c r="T38" s="17">
        <v>106</v>
      </c>
      <c r="U38" s="17">
        <v>47642</v>
      </c>
      <c r="V38" s="17"/>
      <c r="W38" s="18"/>
      <c r="X38" s="14"/>
    </row>
    <row r="39" spans="1:24" ht="15" customHeight="1">
      <c r="A39" s="6"/>
      <c r="B39" s="32" t="s">
        <v>15</v>
      </c>
      <c r="C39" s="9" t="s">
        <v>30</v>
      </c>
      <c r="D39" s="13">
        <f t="shared" si="13"/>
        <v>286</v>
      </c>
      <c r="E39" s="13">
        <f t="shared" si="14"/>
        <v>191087</v>
      </c>
      <c r="F39" s="15"/>
      <c r="G39" s="15"/>
      <c r="H39" s="15"/>
      <c r="I39" s="15"/>
      <c r="J39" s="15"/>
      <c r="K39" s="15"/>
      <c r="L39" s="15"/>
      <c r="M39" s="16"/>
      <c r="N39" s="12">
        <f aca="true" t="shared" si="15" ref="N39:S39">SUM(N40:N41)</f>
        <v>4</v>
      </c>
      <c r="O39" s="12">
        <f t="shared" si="15"/>
        <v>14312</v>
      </c>
      <c r="P39" s="12">
        <f t="shared" si="15"/>
        <v>29</v>
      </c>
      <c r="Q39" s="12">
        <f t="shared" si="15"/>
        <v>54070</v>
      </c>
      <c r="R39" s="12">
        <f t="shared" si="15"/>
        <v>39</v>
      </c>
      <c r="S39" s="12">
        <f t="shared" si="15"/>
        <v>30150</v>
      </c>
      <c r="T39" s="12">
        <f>SUM(T40:T41)</f>
        <v>214</v>
      </c>
      <c r="U39" s="12">
        <f>SUM(U40:U41)</f>
        <v>92555</v>
      </c>
      <c r="V39" s="15"/>
      <c r="W39" s="16"/>
      <c r="X39" s="14"/>
    </row>
    <row r="40" spans="1:24" ht="15" customHeight="1">
      <c r="A40" s="6"/>
      <c r="B40" s="33"/>
      <c r="C40" s="10" t="s">
        <v>31</v>
      </c>
      <c r="D40" s="16">
        <f t="shared" si="13"/>
        <v>40</v>
      </c>
      <c r="E40" s="16">
        <f t="shared" si="14"/>
        <v>75203</v>
      </c>
      <c r="F40" s="15"/>
      <c r="G40" s="15"/>
      <c r="H40" s="15"/>
      <c r="I40" s="15"/>
      <c r="J40" s="15"/>
      <c r="K40" s="15"/>
      <c r="L40" s="15"/>
      <c r="M40" s="16"/>
      <c r="N40" s="15">
        <f aca="true" t="shared" si="16" ref="N40:S40">N34+N37</f>
        <v>4</v>
      </c>
      <c r="O40" s="15">
        <f t="shared" si="16"/>
        <v>14312</v>
      </c>
      <c r="P40" s="15">
        <f t="shared" si="16"/>
        <v>29</v>
      </c>
      <c r="Q40" s="15">
        <f t="shared" si="16"/>
        <v>54070</v>
      </c>
      <c r="R40" s="15">
        <f t="shared" si="16"/>
        <v>7</v>
      </c>
      <c r="S40" s="15">
        <f t="shared" si="16"/>
        <v>6821</v>
      </c>
      <c r="T40" s="15"/>
      <c r="U40" s="15"/>
      <c r="V40" s="15"/>
      <c r="W40" s="16"/>
      <c r="X40" s="14"/>
    </row>
    <row r="41" spans="1:24" ht="15" customHeight="1">
      <c r="A41" s="6"/>
      <c r="B41" s="34"/>
      <c r="C41" s="11" t="s">
        <v>32</v>
      </c>
      <c r="D41" s="18">
        <f t="shared" si="13"/>
        <v>246</v>
      </c>
      <c r="E41" s="18">
        <f t="shared" si="14"/>
        <v>115884</v>
      </c>
      <c r="F41" s="17"/>
      <c r="G41" s="17"/>
      <c r="H41" s="17"/>
      <c r="I41" s="17"/>
      <c r="J41" s="17"/>
      <c r="K41" s="17"/>
      <c r="L41" s="17"/>
      <c r="M41" s="18"/>
      <c r="N41" s="17"/>
      <c r="O41" s="17"/>
      <c r="P41" s="17"/>
      <c r="Q41" s="17"/>
      <c r="R41" s="17">
        <f>R35+R38</f>
        <v>32</v>
      </c>
      <c r="S41" s="18">
        <f>S35+S38</f>
        <v>23329</v>
      </c>
      <c r="T41" s="17">
        <f>T35+T38</f>
        <v>214</v>
      </c>
      <c r="U41" s="18">
        <f>U35+U38</f>
        <v>92555</v>
      </c>
      <c r="V41" s="17"/>
      <c r="W41" s="18"/>
      <c r="X41" s="14"/>
    </row>
    <row r="42" spans="1:24" ht="15" customHeight="1">
      <c r="A42" s="6"/>
      <c r="B42" s="32" t="s">
        <v>16</v>
      </c>
      <c r="C42" s="9" t="s">
        <v>30</v>
      </c>
      <c r="D42" s="13">
        <f t="shared" si="13"/>
        <v>32</v>
      </c>
      <c r="E42" s="13">
        <f t="shared" si="14"/>
        <v>15119</v>
      </c>
      <c r="F42" s="15"/>
      <c r="G42" s="15"/>
      <c r="H42" s="15"/>
      <c r="I42" s="15"/>
      <c r="J42" s="15"/>
      <c r="K42" s="15"/>
      <c r="L42" s="15"/>
      <c r="M42" s="16"/>
      <c r="N42" s="15"/>
      <c r="O42" s="15"/>
      <c r="P42" s="15"/>
      <c r="Q42" s="15"/>
      <c r="R42" s="15"/>
      <c r="S42" s="15"/>
      <c r="T42" s="12">
        <f>SUM(T43:T44)</f>
        <v>32</v>
      </c>
      <c r="U42" s="12">
        <f>SUM(U43:U44)</f>
        <v>15119</v>
      </c>
      <c r="V42" s="15"/>
      <c r="W42" s="16"/>
      <c r="X42" s="14"/>
    </row>
    <row r="43" spans="1:24" ht="15" customHeight="1">
      <c r="A43" s="6"/>
      <c r="B43" s="33"/>
      <c r="C43" s="10" t="s">
        <v>31</v>
      </c>
      <c r="D43" s="16">
        <f t="shared" si="13"/>
        <v>0</v>
      </c>
      <c r="E43" s="16">
        <f t="shared" si="14"/>
        <v>0</v>
      </c>
      <c r="F43" s="15"/>
      <c r="G43" s="15"/>
      <c r="H43" s="15"/>
      <c r="I43" s="15"/>
      <c r="J43" s="15"/>
      <c r="K43" s="15"/>
      <c r="L43" s="15"/>
      <c r="M43" s="16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4"/>
    </row>
    <row r="44" spans="1:24" ht="15" customHeight="1">
      <c r="A44" s="6"/>
      <c r="B44" s="34"/>
      <c r="C44" s="11" t="s">
        <v>32</v>
      </c>
      <c r="D44" s="18">
        <f t="shared" si="13"/>
        <v>32</v>
      </c>
      <c r="E44" s="18">
        <f t="shared" si="14"/>
        <v>15119</v>
      </c>
      <c r="F44" s="15"/>
      <c r="G44" s="15"/>
      <c r="H44" s="15"/>
      <c r="I44" s="15"/>
      <c r="J44" s="15"/>
      <c r="K44" s="15"/>
      <c r="L44" s="15"/>
      <c r="M44" s="16"/>
      <c r="N44" s="15"/>
      <c r="O44" s="15"/>
      <c r="P44" s="15"/>
      <c r="Q44" s="15"/>
      <c r="R44" s="15"/>
      <c r="S44" s="15"/>
      <c r="T44" s="15">
        <v>32</v>
      </c>
      <c r="U44" s="15">
        <v>15119</v>
      </c>
      <c r="V44" s="15"/>
      <c r="W44" s="16"/>
      <c r="X44" s="14"/>
    </row>
    <row r="45" spans="1:24" ht="15" customHeight="1">
      <c r="A45" s="6"/>
      <c r="B45" s="32" t="s">
        <v>17</v>
      </c>
      <c r="C45" s="9" t="s">
        <v>30</v>
      </c>
      <c r="D45" s="13">
        <f t="shared" si="13"/>
        <v>182</v>
      </c>
      <c r="E45" s="13">
        <f t="shared" si="14"/>
        <v>81564</v>
      </c>
      <c r="F45" s="12"/>
      <c r="G45" s="12"/>
      <c r="H45" s="12"/>
      <c r="I45" s="12"/>
      <c r="J45" s="12"/>
      <c r="K45" s="12"/>
      <c r="L45" s="12"/>
      <c r="M45" s="13"/>
      <c r="N45" s="12"/>
      <c r="O45" s="12"/>
      <c r="P45" s="12"/>
      <c r="Q45" s="12"/>
      <c r="R45" s="12">
        <f>SUM(R46:R47)</f>
        <v>13</v>
      </c>
      <c r="S45" s="12">
        <f>SUM(S46:S47)</f>
        <v>9341</v>
      </c>
      <c r="T45" s="12">
        <f>SUM(T46:T47)</f>
        <v>169</v>
      </c>
      <c r="U45" s="12">
        <f>SUM(U46:U47)</f>
        <v>72223</v>
      </c>
      <c r="V45" s="12"/>
      <c r="W45" s="13"/>
      <c r="X45" s="14"/>
    </row>
    <row r="46" spans="1:24" ht="15" customHeight="1">
      <c r="A46" s="6"/>
      <c r="B46" s="33"/>
      <c r="C46" s="10" t="s">
        <v>31</v>
      </c>
      <c r="D46" s="16">
        <f t="shared" si="13"/>
        <v>0</v>
      </c>
      <c r="E46" s="16">
        <f t="shared" si="14"/>
        <v>0</v>
      </c>
      <c r="F46" s="15"/>
      <c r="G46" s="15"/>
      <c r="H46" s="15"/>
      <c r="I46" s="15"/>
      <c r="J46" s="15"/>
      <c r="K46" s="15"/>
      <c r="L46" s="15"/>
      <c r="M46" s="16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4"/>
    </row>
    <row r="47" spans="1:24" ht="15" customHeight="1">
      <c r="A47" s="6"/>
      <c r="B47" s="34"/>
      <c r="C47" s="11" t="s">
        <v>32</v>
      </c>
      <c r="D47" s="18">
        <f t="shared" si="13"/>
        <v>182</v>
      </c>
      <c r="E47" s="18">
        <f t="shared" si="14"/>
        <v>81564</v>
      </c>
      <c r="F47" s="17"/>
      <c r="G47" s="17"/>
      <c r="H47" s="17"/>
      <c r="I47" s="17"/>
      <c r="J47" s="17"/>
      <c r="K47" s="17"/>
      <c r="L47" s="17"/>
      <c r="M47" s="18"/>
      <c r="N47" s="17"/>
      <c r="O47" s="17"/>
      <c r="P47" s="17"/>
      <c r="Q47" s="17"/>
      <c r="R47" s="17">
        <v>13</v>
      </c>
      <c r="S47" s="17">
        <v>9341</v>
      </c>
      <c r="T47" s="17">
        <v>169</v>
      </c>
      <c r="U47" s="17">
        <v>72223</v>
      </c>
      <c r="V47" s="17"/>
      <c r="W47" s="18"/>
      <c r="X47" s="14"/>
    </row>
    <row r="48" spans="1:24" ht="15" customHeight="1">
      <c r="A48" s="6"/>
      <c r="B48" s="32" t="s">
        <v>18</v>
      </c>
      <c r="C48" s="9" t="s">
        <v>30</v>
      </c>
      <c r="D48" s="13">
        <f t="shared" si="13"/>
        <v>58</v>
      </c>
      <c r="E48" s="13">
        <f t="shared" si="14"/>
        <v>12626</v>
      </c>
      <c r="F48" s="15"/>
      <c r="G48" s="15"/>
      <c r="H48" s="15"/>
      <c r="I48" s="15"/>
      <c r="J48" s="15"/>
      <c r="K48" s="15"/>
      <c r="L48" s="15"/>
      <c r="M48" s="16"/>
      <c r="N48" s="13"/>
      <c r="O48" s="15"/>
      <c r="P48" s="15"/>
      <c r="Q48" s="15"/>
      <c r="R48" s="15"/>
      <c r="S48" s="15"/>
      <c r="T48" s="12">
        <f>SUM(T49:T50)</f>
        <v>58</v>
      </c>
      <c r="U48" s="12">
        <f>SUM(U49:U50)</f>
        <v>12626</v>
      </c>
      <c r="V48" s="15"/>
      <c r="W48" s="16"/>
      <c r="X48" s="14"/>
    </row>
    <row r="49" spans="1:24" ht="15" customHeight="1">
      <c r="A49" s="6"/>
      <c r="B49" s="33"/>
      <c r="C49" s="10" t="s">
        <v>31</v>
      </c>
      <c r="D49" s="16">
        <f t="shared" si="13"/>
        <v>0</v>
      </c>
      <c r="E49" s="16">
        <f t="shared" si="14"/>
        <v>0</v>
      </c>
      <c r="F49" s="15"/>
      <c r="G49" s="15"/>
      <c r="H49" s="15"/>
      <c r="I49" s="15"/>
      <c r="J49" s="15"/>
      <c r="K49" s="15"/>
      <c r="L49" s="15"/>
      <c r="M49" s="16"/>
      <c r="N49" s="16"/>
      <c r="O49" s="15"/>
      <c r="P49" s="15"/>
      <c r="Q49" s="15"/>
      <c r="R49" s="15"/>
      <c r="S49" s="15"/>
      <c r="T49" s="15"/>
      <c r="U49" s="15"/>
      <c r="V49" s="15"/>
      <c r="W49" s="16"/>
      <c r="X49" s="14"/>
    </row>
    <row r="50" spans="1:24" ht="15" customHeight="1">
      <c r="A50" s="6"/>
      <c r="B50" s="34"/>
      <c r="C50" s="11" t="s">
        <v>32</v>
      </c>
      <c r="D50" s="18">
        <f t="shared" si="13"/>
        <v>58</v>
      </c>
      <c r="E50" s="18">
        <f t="shared" si="14"/>
        <v>12626</v>
      </c>
      <c r="F50" s="17"/>
      <c r="G50" s="17"/>
      <c r="H50" s="17"/>
      <c r="I50" s="17"/>
      <c r="J50" s="17"/>
      <c r="K50" s="17"/>
      <c r="L50" s="17"/>
      <c r="M50" s="18"/>
      <c r="N50" s="18"/>
      <c r="O50" s="17"/>
      <c r="P50" s="17"/>
      <c r="Q50" s="17"/>
      <c r="R50" s="17"/>
      <c r="S50" s="17"/>
      <c r="T50" s="17">
        <v>58</v>
      </c>
      <c r="U50" s="17">
        <v>12626</v>
      </c>
      <c r="V50" s="17"/>
      <c r="W50" s="18"/>
      <c r="X50" s="14"/>
    </row>
    <row r="51" spans="1:24" ht="15" customHeight="1">
      <c r="A51" s="6"/>
      <c r="B51" s="32" t="s">
        <v>19</v>
      </c>
      <c r="C51" s="9" t="s">
        <v>30</v>
      </c>
      <c r="D51" s="13">
        <f t="shared" si="13"/>
        <v>155</v>
      </c>
      <c r="E51" s="13">
        <f t="shared" si="14"/>
        <v>57971</v>
      </c>
      <c r="F51" s="15"/>
      <c r="G51" s="15"/>
      <c r="H51" s="15"/>
      <c r="I51" s="15"/>
      <c r="J51" s="15"/>
      <c r="K51" s="15"/>
      <c r="L51" s="15"/>
      <c r="M51" s="16"/>
      <c r="N51" s="16"/>
      <c r="O51" s="15"/>
      <c r="P51" s="15"/>
      <c r="Q51" s="15"/>
      <c r="R51" s="12">
        <f>SUM(R52:R53)</f>
        <v>3</v>
      </c>
      <c r="S51" s="12">
        <f>SUM(S52:S53)</f>
        <v>1781</v>
      </c>
      <c r="T51" s="12">
        <f>SUM(T52:T53)</f>
        <v>152</v>
      </c>
      <c r="U51" s="12">
        <f>SUM(U52:U53)</f>
        <v>56190</v>
      </c>
      <c r="V51" s="15"/>
      <c r="W51" s="16"/>
      <c r="X51" s="14"/>
    </row>
    <row r="52" spans="1:24" ht="15" customHeight="1">
      <c r="A52" s="6"/>
      <c r="B52" s="33"/>
      <c r="C52" s="10" t="s">
        <v>31</v>
      </c>
      <c r="D52" s="16">
        <f t="shared" si="13"/>
        <v>0</v>
      </c>
      <c r="E52" s="16">
        <f t="shared" si="14"/>
        <v>0</v>
      </c>
      <c r="F52" s="15"/>
      <c r="G52" s="15"/>
      <c r="H52" s="15"/>
      <c r="I52" s="15"/>
      <c r="J52" s="15"/>
      <c r="K52" s="15"/>
      <c r="L52" s="15"/>
      <c r="M52" s="16"/>
      <c r="N52" s="16"/>
      <c r="O52" s="15"/>
      <c r="P52" s="15"/>
      <c r="Q52" s="15"/>
      <c r="R52" s="15"/>
      <c r="S52" s="15"/>
      <c r="T52" s="15"/>
      <c r="U52" s="15"/>
      <c r="V52" s="15"/>
      <c r="W52" s="16"/>
      <c r="X52" s="14"/>
    </row>
    <row r="53" spans="1:24" ht="15" customHeight="1">
      <c r="A53" s="6"/>
      <c r="B53" s="34"/>
      <c r="C53" s="11" t="s">
        <v>32</v>
      </c>
      <c r="D53" s="18">
        <f t="shared" si="13"/>
        <v>155</v>
      </c>
      <c r="E53" s="18">
        <f t="shared" si="14"/>
        <v>57971</v>
      </c>
      <c r="F53" s="15"/>
      <c r="G53" s="15"/>
      <c r="H53" s="15"/>
      <c r="I53" s="15"/>
      <c r="J53" s="15"/>
      <c r="K53" s="15"/>
      <c r="L53" s="15"/>
      <c r="M53" s="16"/>
      <c r="N53" s="16"/>
      <c r="O53" s="15"/>
      <c r="P53" s="15"/>
      <c r="Q53" s="15"/>
      <c r="R53" s="15">
        <v>3</v>
      </c>
      <c r="S53" s="15">
        <v>1781</v>
      </c>
      <c r="T53" s="15">
        <v>152</v>
      </c>
      <c r="U53" s="15">
        <v>56190</v>
      </c>
      <c r="V53" s="15"/>
      <c r="W53" s="16"/>
      <c r="X53" s="14"/>
    </row>
    <row r="54" spans="1:24" ht="15" customHeight="1">
      <c r="A54" s="6"/>
      <c r="B54" s="32" t="s">
        <v>20</v>
      </c>
      <c r="C54" s="9" t="s">
        <v>30</v>
      </c>
      <c r="D54" s="13">
        <f t="shared" si="13"/>
        <v>74</v>
      </c>
      <c r="E54" s="13">
        <f t="shared" si="14"/>
        <v>23964</v>
      </c>
      <c r="F54" s="12"/>
      <c r="G54" s="12"/>
      <c r="H54" s="12"/>
      <c r="I54" s="12"/>
      <c r="J54" s="12"/>
      <c r="K54" s="12"/>
      <c r="L54" s="12"/>
      <c r="M54" s="13"/>
      <c r="N54" s="13"/>
      <c r="O54" s="12"/>
      <c r="P54" s="12"/>
      <c r="Q54" s="12"/>
      <c r="R54" s="12"/>
      <c r="S54" s="12"/>
      <c r="T54" s="12">
        <f>SUM(T55:T56)</f>
        <v>74</v>
      </c>
      <c r="U54" s="12">
        <f>SUM(U55:U56)</f>
        <v>23964</v>
      </c>
      <c r="V54" s="12"/>
      <c r="W54" s="13"/>
      <c r="X54" s="14"/>
    </row>
    <row r="55" spans="1:24" ht="15" customHeight="1">
      <c r="A55" s="6"/>
      <c r="B55" s="33"/>
      <c r="C55" s="10" t="s">
        <v>31</v>
      </c>
      <c r="D55" s="16">
        <f t="shared" si="13"/>
        <v>0</v>
      </c>
      <c r="E55" s="16">
        <f t="shared" si="14"/>
        <v>0</v>
      </c>
      <c r="F55" s="15"/>
      <c r="G55" s="15"/>
      <c r="H55" s="15"/>
      <c r="I55" s="15"/>
      <c r="J55" s="15"/>
      <c r="K55" s="15"/>
      <c r="L55" s="15"/>
      <c r="M55" s="23"/>
      <c r="N55" s="16"/>
      <c r="O55" s="15"/>
      <c r="P55" s="15"/>
      <c r="Q55" s="15"/>
      <c r="R55" s="15"/>
      <c r="S55" s="15"/>
      <c r="T55" s="15"/>
      <c r="U55" s="15"/>
      <c r="V55" s="15"/>
      <c r="W55" s="16"/>
      <c r="X55" s="14"/>
    </row>
    <row r="56" spans="1:24" ht="15" customHeight="1">
      <c r="A56" s="6"/>
      <c r="B56" s="34"/>
      <c r="C56" s="11" t="s">
        <v>32</v>
      </c>
      <c r="D56" s="18">
        <f t="shared" si="13"/>
        <v>74</v>
      </c>
      <c r="E56" s="18">
        <f t="shared" si="14"/>
        <v>23964</v>
      </c>
      <c r="F56" s="17"/>
      <c r="G56" s="17"/>
      <c r="H56" s="17"/>
      <c r="I56" s="17"/>
      <c r="J56" s="17"/>
      <c r="K56" s="17"/>
      <c r="L56" s="17"/>
      <c r="M56" s="24"/>
      <c r="N56" s="18"/>
      <c r="O56" s="17"/>
      <c r="P56" s="17"/>
      <c r="Q56" s="17"/>
      <c r="R56" s="17"/>
      <c r="S56" s="17"/>
      <c r="T56" s="17">
        <v>74</v>
      </c>
      <c r="U56" s="17">
        <v>23964</v>
      </c>
      <c r="V56" s="17"/>
      <c r="W56" s="18"/>
      <c r="X56" s="14"/>
    </row>
    <row r="57" spans="1:24" ht="15" customHeight="1">
      <c r="A57" s="6"/>
      <c r="B57" s="32" t="s">
        <v>21</v>
      </c>
      <c r="C57" s="9" t="s">
        <v>30</v>
      </c>
      <c r="D57" s="13">
        <f t="shared" si="13"/>
        <v>501</v>
      </c>
      <c r="E57" s="13">
        <f t="shared" si="14"/>
        <v>191244</v>
      </c>
      <c r="F57" s="12"/>
      <c r="G57" s="12"/>
      <c r="H57" s="12"/>
      <c r="I57" s="12"/>
      <c r="J57" s="12"/>
      <c r="K57" s="12"/>
      <c r="L57" s="12"/>
      <c r="M57" s="13"/>
      <c r="N57" s="13"/>
      <c r="O57" s="12"/>
      <c r="P57" s="12"/>
      <c r="Q57" s="12"/>
      <c r="R57" s="12">
        <f>SUM(R58:R59)</f>
        <v>16</v>
      </c>
      <c r="S57" s="12">
        <f>SUM(S58:S59)</f>
        <v>11122</v>
      </c>
      <c r="T57" s="12">
        <f>SUM(T58:T59)</f>
        <v>485</v>
      </c>
      <c r="U57" s="12">
        <f>SUM(U58:U59)</f>
        <v>180122</v>
      </c>
      <c r="V57" s="12"/>
      <c r="W57" s="13"/>
      <c r="X57" s="14"/>
    </row>
    <row r="58" spans="1:24" ht="15" customHeight="1">
      <c r="A58" s="6"/>
      <c r="B58" s="33"/>
      <c r="C58" s="10" t="s">
        <v>31</v>
      </c>
      <c r="D58" s="16">
        <f t="shared" si="13"/>
        <v>0</v>
      </c>
      <c r="E58" s="16">
        <f t="shared" si="14"/>
        <v>0</v>
      </c>
      <c r="F58" s="15"/>
      <c r="G58" s="15"/>
      <c r="H58" s="15"/>
      <c r="I58" s="15"/>
      <c r="J58" s="15"/>
      <c r="K58" s="15"/>
      <c r="L58" s="15"/>
      <c r="M58" s="16"/>
      <c r="N58" s="16"/>
      <c r="O58" s="15"/>
      <c r="P58" s="15"/>
      <c r="Q58" s="15"/>
      <c r="R58" s="15"/>
      <c r="S58" s="15"/>
      <c r="T58" s="15"/>
      <c r="U58" s="15"/>
      <c r="V58" s="15"/>
      <c r="W58" s="16"/>
      <c r="X58" s="14"/>
    </row>
    <row r="59" spans="1:24" ht="15" customHeight="1">
      <c r="A59" s="6"/>
      <c r="B59" s="34"/>
      <c r="C59" s="11" t="s">
        <v>32</v>
      </c>
      <c r="D59" s="18">
        <f t="shared" si="13"/>
        <v>501</v>
      </c>
      <c r="E59" s="18">
        <f t="shared" si="14"/>
        <v>191244</v>
      </c>
      <c r="F59" s="17"/>
      <c r="G59" s="17"/>
      <c r="H59" s="17"/>
      <c r="I59" s="17"/>
      <c r="J59" s="17"/>
      <c r="K59" s="17"/>
      <c r="L59" s="17"/>
      <c r="M59" s="18"/>
      <c r="N59" s="18"/>
      <c r="O59" s="17"/>
      <c r="P59" s="17"/>
      <c r="Q59" s="17"/>
      <c r="R59" s="17">
        <f>R44+R47+R50+R53+R56</f>
        <v>16</v>
      </c>
      <c r="S59" s="17">
        <f>S44+S47+S50+S53+S56</f>
        <v>11122</v>
      </c>
      <c r="T59" s="17">
        <f>T44+T47+T50+T53+T56</f>
        <v>485</v>
      </c>
      <c r="U59" s="17">
        <f>U44+U47+U50+U53+U56</f>
        <v>180122</v>
      </c>
      <c r="V59" s="17"/>
      <c r="W59" s="18"/>
      <c r="X59" s="14"/>
    </row>
    <row r="60" spans="1:24" ht="15" customHeight="1">
      <c r="A60" s="6"/>
      <c r="B60" s="32" t="s">
        <v>22</v>
      </c>
      <c r="C60" s="9" t="s">
        <v>30</v>
      </c>
      <c r="D60" s="13">
        <f t="shared" si="13"/>
        <v>500</v>
      </c>
      <c r="E60" s="13">
        <f t="shared" si="14"/>
        <v>494702</v>
      </c>
      <c r="F60" s="12"/>
      <c r="G60" s="12"/>
      <c r="H60" s="12"/>
      <c r="I60" s="12"/>
      <c r="J60" s="12"/>
      <c r="K60" s="12"/>
      <c r="L60" s="12"/>
      <c r="M60" s="16"/>
      <c r="N60" s="12">
        <f aca="true" t="shared" si="17" ref="N60:S60">SUM(N61:N62)</f>
        <v>1</v>
      </c>
      <c r="O60" s="12">
        <f t="shared" si="17"/>
        <v>3520</v>
      </c>
      <c r="P60" s="12">
        <f t="shared" si="17"/>
        <v>140</v>
      </c>
      <c r="Q60" s="12">
        <f t="shared" si="17"/>
        <v>231565</v>
      </c>
      <c r="R60" s="12">
        <f t="shared" si="17"/>
        <v>284</v>
      </c>
      <c r="S60" s="12">
        <f t="shared" si="17"/>
        <v>222653</v>
      </c>
      <c r="T60" s="12">
        <f>SUM(T61:T62)</f>
        <v>75</v>
      </c>
      <c r="U60" s="12">
        <f>SUM(U61:U62)</f>
        <v>36964</v>
      </c>
      <c r="V60" s="12"/>
      <c r="W60" s="13"/>
      <c r="X60" s="14"/>
    </row>
    <row r="61" spans="1:24" ht="15" customHeight="1">
      <c r="A61" s="6"/>
      <c r="B61" s="33"/>
      <c r="C61" s="10" t="s">
        <v>31</v>
      </c>
      <c r="D61" s="16">
        <f t="shared" si="13"/>
        <v>0</v>
      </c>
      <c r="E61" s="16">
        <f t="shared" si="14"/>
        <v>0</v>
      </c>
      <c r="F61" s="15"/>
      <c r="G61" s="15"/>
      <c r="H61" s="15"/>
      <c r="I61" s="15"/>
      <c r="J61" s="15"/>
      <c r="K61" s="15"/>
      <c r="L61" s="15"/>
      <c r="M61" s="16"/>
      <c r="N61" s="16"/>
      <c r="O61" s="15"/>
      <c r="P61" s="15"/>
      <c r="Q61" s="15"/>
      <c r="R61" s="15"/>
      <c r="S61" s="15"/>
      <c r="T61" s="15"/>
      <c r="U61" s="15"/>
      <c r="V61" s="15"/>
      <c r="W61" s="16"/>
      <c r="X61" s="14"/>
    </row>
    <row r="62" spans="1:24" ht="15" customHeight="1">
      <c r="A62" s="6"/>
      <c r="B62" s="34"/>
      <c r="C62" s="11" t="s">
        <v>32</v>
      </c>
      <c r="D62" s="18">
        <f t="shared" si="13"/>
        <v>500</v>
      </c>
      <c r="E62" s="18">
        <f t="shared" si="14"/>
        <v>494702</v>
      </c>
      <c r="F62" s="17"/>
      <c r="G62" s="17"/>
      <c r="H62" s="17"/>
      <c r="I62" s="17"/>
      <c r="J62" s="17"/>
      <c r="K62" s="17"/>
      <c r="L62" s="17"/>
      <c r="M62" s="18"/>
      <c r="N62" s="18">
        <v>1</v>
      </c>
      <c r="O62" s="17">
        <v>3520</v>
      </c>
      <c r="P62" s="17">
        <v>140</v>
      </c>
      <c r="Q62" s="17">
        <v>231565</v>
      </c>
      <c r="R62" s="17">
        <v>284</v>
      </c>
      <c r="S62" s="17">
        <v>222653</v>
      </c>
      <c r="T62" s="17">
        <v>75</v>
      </c>
      <c r="U62" s="17">
        <v>36964</v>
      </c>
      <c r="V62" s="17"/>
      <c r="W62" s="18"/>
      <c r="X62" s="14"/>
    </row>
    <row r="63" spans="1:24" ht="15" customHeight="1">
      <c r="A63" s="6"/>
      <c r="B63" s="32" t="s">
        <v>23</v>
      </c>
      <c r="C63" s="9" t="s">
        <v>30</v>
      </c>
      <c r="D63" s="13">
        <f t="shared" si="13"/>
        <v>365</v>
      </c>
      <c r="E63" s="13">
        <f t="shared" si="14"/>
        <v>187592</v>
      </c>
      <c r="F63" s="12"/>
      <c r="G63" s="12"/>
      <c r="H63" s="12"/>
      <c r="I63" s="12"/>
      <c r="J63" s="12"/>
      <c r="K63" s="12"/>
      <c r="L63" s="12"/>
      <c r="M63" s="13"/>
      <c r="N63" s="13"/>
      <c r="O63" s="12"/>
      <c r="P63" s="12"/>
      <c r="Q63" s="12"/>
      <c r="R63" s="12">
        <f>SUM(R64:R65)</f>
        <v>103</v>
      </c>
      <c r="S63" s="12">
        <f>SUM(S64:S65)</f>
        <v>75190</v>
      </c>
      <c r="T63" s="12">
        <f>SUM(T64:T65)</f>
        <v>262</v>
      </c>
      <c r="U63" s="12">
        <f>SUM(U64:U65)</f>
        <v>112402</v>
      </c>
      <c r="V63" s="12"/>
      <c r="W63" s="13"/>
      <c r="X63" s="14"/>
    </row>
    <row r="64" spans="1:24" ht="15" customHeight="1">
      <c r="A64" s="6"/>
      <c r="B64" s="33"/>
      <c r="C64" s="10" t="s">
        <v>31</v>
      </c>
      <c r="D64" s="16">
        <f t="shared" si="13"/>
        <v>0</v>
      </c>
      <c r="E64" s="16">
        <f t="shared" si="14"/>
        <v>0</v>
      </c>
      <c r="F64" s="15"/>
      <c r="G64" s="15"/>
      <c r="H64" s="15"/>
      <c r="I64" s="15"/>
      <c r="J64" s="15"/>
      <c r="K64" s="15"/>
      <c r="L64" s="15"/>
      <c r="M64" s="16"/>
      <c r="N64" s="16"/>
      <c r="O64" s="15"/>
      <c r="P64" s="15"/>
      <c r="Q64" s="15"/>
      <c r="R64" s="15"/>
      <c r="S64" s="15"/>
      <c r="T64" s="15"/>
      <c r="U64" s="15"/>
      <c r="V64" s="15"/>
      <c r="W64" s="16"/>
      <c r="X64" s="14"/>
    </row>
    <row r="65" spans="1:24" ht="15" customHeight="1">
      <c r="A65" s="6"/>
      <c r="B65" s="34"/>
      <c r="C65" s="11" t="s">
        <v>32</v>
      </c>
      <c r="D65" s="18">
        <f t="shared" si="13"/>
        <v>365</v>
      </c>
      <c r="E65" s="18">
        <f t="shared" si="14"/>
        <v>187592</v>
      </c>
      <c r="F65" s="17"/>
      <c r="G65" s="17"/>
      <c r="H65" s="17"/>
      <c r="I65" s="17"/>
      <c r="J65" s="17"/>
      <c r="K65" s="17"/>
      <c r="L65" s="17"/>
      <c r="M65" s="18"/>
      <c r="N65" s="18"/>
      <c r="O65" s="17"/>
      <c r="P65" s="17"/>
      <c r="Q65" s="17"/>
      <c r="R65" s="17">
        <v>103</v>
      </c>
      <c r="S65" s="17">
        <v>75190</v>
      </c>
      <c r="T65" s="17">
        <v>262</v>
      </c>
      <c r="U65" s="17">
        <v>112402</v>
      </c>
      <c r="V65" s="17"/>
      <c r="W65" s="18"/>
      <c r="X65" s="14"/>
    </row>
    <row r="66" spans="1:24" ht="15" customHeight="1">
      <c r="A66" s="6"/>
      <c r="B66" s="32" t="s">
        <v>24</v>
      </c>
      <c r="C66" s="9" t="s">
        <v>30</v>
      </c>
      <c r="D66" s="13">
        <f t="shared" si="13"/>
        <v>119</v>
      </c>
      <c r="E66" s="13">
        <f t="shared" si="14"/>
        <v>66926</v>
      </c>
      <c r="F66" s="12"/>
      <c r="G66" s="12"/>
      <c r="H66" s="12"/>
      <c r="I66" s="12"/>
      <c r="J66" s="12"/>
      <c r="K66" s="12"/>
      <c r="L66" s="12"/>
      <c r="M66" s="13"/>
      <c r="N66" s="13"/>
      <c r="O66" s="12"/>
      <c r="P66" s="12"/>
      <c r="Q66" s="12"/>
      <c r="R66" s="12">
        <f>SUM(R67:R68)</f>
        <v>30</v>
      </c>
      <c r="S66" s="12">
        <f>SUM(S67:S68)</f>
        <v>22611</v>
      </c>
      <c r="T66" s="12">
        <f>SUM(T67:T68)</f>
        <v>89</v>
      </c>
      <c r="U66" s="12">
        <f>SUM(U67:U68)</f>
        <v>44315</v>
      </c>
      <c r="V66" s="12"/>
      <c r="W66" s="13"/>
      <c r="X66" s="14"/>
    </row>
    <row r="67" spans="1:24" ht="15" customHeight="1">
      <c r="A67" s="6"/>
      <c r="B67" s="33"/>
      <c r="C67" s="10" t="s">
        <v>31</v>
      </c>
      <c r="D67" s="16">
        <f t="shared" si="13"/>
        <v>0</v>
      </c>
      <c r="E67" s="16">
        <f t="shared" si="14"/>
        <v>0</v>
      </c>
      <c r="F67" s="15"/>
      <c r="G67" s="15"/>
      <c r="H67" s="15"/>
      <c r="I67" s="15"/>
      <c r="J67" s="15"/>
      <c r="K67" s="15"/>
      <c r="L67" s="15"/>
      <c r="M67" s="16"/>
      <c r="N67" s="16"/>
      <c r="O67" s="15"/>
      <c r="P67" s="15"/>
      <c r="Q67" s="15"/>
      <c r="R67" s="15"/>
      <c r="S67" s="15"/>
      <c r="T67" s="15"/>
      <c r="U67" s="15"/>
      <c r="V67" s="15"/>
      <c r="W67" s="16"/>
      <c r="X67" s="14"/>
    </row>
    <row r="68" spans="1:24" ht="15" customHeight="1">
      <c r="A68" s="6"/>
      <c r="B68" s="34"/>
      <c r="C68" s="11" t="s">
        <v>32</v>
      </c>
      <c r="D68" s="18">
        <f t="shared" si="13"/>
        <v>119</v>
      </c>
      <c r="E68" s="18">
        <f t="shared" si="14"/>
        <v>66926</v>
      </c>
      <c r="F68" s="17"/>
      <c r="G68" s="17"/>
      <c r="H68" s="17"/>
      <c r="I68" s="17"/>
      <c r="J68" s="17"/>
      <c r="K68" s="17"/>
      <c r="L68" s="17"/>
      <c r="M68" s="18"/>
      <c r="N68" s="18"/>
      <c r="O68" s="17"/>
      <c r="P68" s="17"/>
      <c r="Q68" s="17"/>
      <c r="R68" s="17">
        <v>30</v>
      </c>
      <c r="S68" s="17">
        <v>22611</v>
      </c>
      <c r="T68" s="17">
        <v>89</v>
      </c>
      <c r="U68" s="17">
        <v>44315</v>
      </c>
      <c r="V68" s="17"/>
      <c r="W68" s="18"/>
      <c r="X68" s="14"/>
    </row>
    <row r="69" spans="1:24" ht="15" customHeight="1">
      <c r="A69" s="6"/>
      <c r="B69" s="32" t="s">
        <v>25</v>
      </c>
      <c r="C69" s="9" t="s">
        <v>30</v>
      </c>
      <c r="D69" s="13">
        <f t="shared" si="13"/>
        <v>80</v>
      </c>
      <c r="E69" s="13">
        <f t="shared" si="14"/>
        <v>57128</v>
      </c>
      <c r="F69" s="12"/>
      <c r="G69" s="12"/>
      <c r="H69" s="12"/>
      <c r="I69" s="12"/>
      <c r="J69" s="12"/>
      <c r="K69" s="12"/>
      <c r="L69" s="12"/>
      <c r="M69" s="13"/>
      <c r="N69" s="13"/>
      <c r="O69" s="12"/>
      <c r="P69" s="12"/>
      <c r="Q69" s="12"/>
      <c r="R69" s="12">
        <f>SUM(R70:R71)</f>
        <v>66</v>
      </c>
      <c r="S69" s="12">
        <f>SUM(S70:S71)</f>
        <v>50184</v>
      </c>
      <c r="T69" s="12">
        <f>SUM(T70:T71)</f>
        <v>14</v>
      </c>
      <c r="U69" s="12">
        <f>SUM(U70:U71)</f>
        <v>6944</v>
      </c>
      <c r="V69" s="12"/>
      <c r="W69" s="13"/>
      <c r="X69" s="14"/>
    </row>
    <row r="70" spans="1:24" ht="15" customHeight="1">
      <c r="A70" s="6"/>
      <c r="B70" s="33"/>
      <c r="C70" s="10" t="s">
        <v>31</v>
      </c>
      <c r="D70" s="16">
        <f aca="true" t="shared" si="18" ref="D70:D77">F70+H70+J70+L70+N70+P70+R70+T70+V70</f>
        <v>0</v>
      </c>
      <c r="E70" s="16">
        <f aca="true" t="shared" si="19" ref="E70:E77">G70+I70+K70+M70+O70+Q70+S70+U70+W70</f>
        <v>0</v>
      </c>
      <c r="F70" s="15"/>
      <c r="G70" s="15"/>
      <c r="H70" s="15"/>
      <c r="I70" s="15"/>
      <c r="J70" s="15"/>
      <c r="K70" s="15"/>
      <c r="L70" s="15"/>
      <c r="M70" s="16"/>
      <c r="N70" s="16"/>
      <c r="O70" s="15"/>
      <c r="P70" s="15"/>
      <c r="Q70" s="15"/>
      <c r="R70" s="15"/>
      <c r="S70" s="15"/>
      <c r="T70" s="15"/>
      <c r="U70" s="15"/>
      <c r="V70" s="15"/>
      <c r="W70" s="16"/>
      <c r="X70" s="14"/>
    </row>
    <row r="71" spans="1:24" ht="15" customHeight="1">
      <c r="A71" s="6"/>
      <c r="B71" s="34"/>
      <c r="C71" s="11" t="s">
        <v>32</v>
      </c>
      <c r="D71" s="18">
        <f t="shared" si="18"/>
        <v>80</v>
      </c>
      <c r="E71" s="18">
        <f t="shared" si="19"/>
        <v>57128</v>
      </c>
      <c r="F71" s="17"/>
      <c r="G71" s="17"/>
      <c r="H71" s="17"/>
      <c r="I71" s="17"/>
      <c r="J71" s="17"/>
      <c r="K71" s="17"/>
      <c r="L71" s="17"/>
      <c r="M71" s="18"/>
      <c r="N71" s="18"/>
      <c r="O71" s="17"/>
      <c r="P71" s="17"/>
      <c r="Q71" s="17"/>
      <c r="R71" s="17">
        <v>66</v>
      </c>
      <c r="S71" s="17">
        <v>50184</v>
      </c>
      <c r="T71" s="17">
        <v>14</v>
      </c>
      <c r="U71" s="17">
        <v>6944</v>
      </c>
      <c r="V71" s="17"/>
      <c r="W71" s="18"/>
      <c r="X71" s="14"/>
    </row>
    <row r="72" spans="1:24" ht="15" customHeight="1">
      <c r="A72" s="6"/>
      <c r="B72" s="32" t="s">
        <v>26</v>
      </c>
      <c r="C72" s="9" t="s">
        <v>30</v>
      </c>
      <c r="D72" s="13">
        <f t="shared" si="18"/>
        <v>4</v>
      </c>
      <c r="E72" s="13">
        <f t="shared" si="19"/>
        <v>3496</v>
      </c>
      <c r="F72" s="12"/>
      <c r="G72" s="12"/>
      <c r="H72" s="12"/>
      <c r="I72" s="12"/>
      <c r="J72" s="12"/>
      <c r="K72" s="12"/>
      <c r="L72" s="12"/>
      <c r="M72" s="13"/>
      <c r="N72" s="13"/>
      <c r="O72" s="12"/>
      <c r="P72" s="12"/>
      <c r="Q72" s="12"/>
      <c r="R72" s="12">
        <f>SUM(R73:R74)</f>
        <v>4</v>
      </c>
      <c r="S72" s="12">
        <f>SUM(S73:S74)</f>
        <v>3496</v>
      </c>
      <c r="T72" s="12"/>
      <c r="U72" s="12"/>
      <c r="V72" s="12"/>
      <c r="W72" s="13"/>
      <c r="X72" s="14"/>
    </row>
    <row r="73" spans="1:24" ht="15" customHeight="1">
      <c r="A73" s="6"/>
      <c r="B73" s="33"/>
      <c r="C73" s="10" t="s">
        <v>31</v>
      </c>
      <c r="D73" s="16">
        <f t="shared" si="18"/>
        <v>0</v>
      </c>
      <c r="E73" s="16">
        <f t="shared" si="19"/>
        <v>0</v>
      </c>
      <c r="F73" s="15"/>
      <c r="G73" s="15"/>
      <c r="H73" s="15"/>
      <c r="I73" s="15"/>
      <c r="J73" s="15"/>
      <c r="K73" s="15"/>
      <c r="L73" s="15"/>
      <c r="M73" s="16"/>
      <c r="N73" s="16"/>
      <c r="O73" s="15"/>
      <c r="P73" s="15"/>
      <c r="Q73" s="15"/>
      <c r="R73" s="15"/>
      <c r="S73" s="15"/>
      <c r="T73" s="15"/>
      <c r="U73" s="15"/>
      <c r="V73" s="15"/>
      <c r="W73" s="16"/>
      <c r="X73" s="14"/>
    </row>
    <row r="74" spans="1:24" ht="15" customHeight="1">
      <c r="A74" s="6"/>
      <c r="B74" s="34"/>
      <c r="C74" s="11" t="s">
        <v>32</v>
      </c>
      <c r="D74" s="18">
        <f t="shared" si="18"/>
        <v>4</v>
      </c>
      <c r="E74" s="18">
        <f t="shared" si="19"/>
        <v>3496</v>
      </c>
      <c r="F74" s="17"/>
      <c r="G74" s="17"/>
      <c r="H74" s="17"/>
      <c r="I74" s="17"/>
      <c r="J74" s="17"/>
      <c r="K74" s="17"/>
      <c r="L74" s="17"/>
      <c r="M74" s="18"/>
      <c r="N74" s="17"/>
      <c r="O74" s="17"/>
      <c r="P74" s="17"/>
      <c r="Q74" s="17"/>
      <c r="R74" s="17">
        <v>4</v>
      </c>
      <c r="S74" s="17">
        <v>3496</v>
      </c>
      <c r="T74" s="17"/>
      <c r="U74" s="17"/>
      <c r="V74" s="17"/>
      <c r="W74" s="18"/>
      <c r="X74" s="14"/>
    </row>
    <row r="75" spans="1:24" ht="15" customHeight="1">
      <c r="A75" s="6"/>
      <c r="B75" s="32" t="s">
        <v>27</v>
      </c>
      <c r="C75" s="9" t="s">
        <v>30</v>
      </c>
      <c r="D75" s="13">
        <f t="shared" si="18"/>
        <v>1068</v>
      </c>
      <c r="E75" s="13">
        <f t="shared" si="19"/>
        <v>809844</v>
      </c>
      <c r="F75" s="12"/>
      <c r="G75" s="12"/>
      <c r="H75" s="12"/>
      <c r="I75" s="12"/>
      <c r="J75" s="12"/>
      <c r="K75" s="12"/>
      <c r="L75" s="12"/>
      <c r="M75" s="13"/>
      <c r="N75" s="12">
        <f aca="true" t="shared" si="20" ref="N75:U75">SUM(N76:N77)</f>
        <v>1</v>
      </c>
      <c r="O75" s="12">
        <f t="shared" si="20"/>
        <v>3520</v>
      </c>
      <c r="P75" s="12">
        <f t="shared" si="20"/>
        <v>140</v>
      </c>
      <c r="Q75" s="12">
        <f t="shared" si="20"/>
        <v>231565</v>
      </c>
      <c r="R75" s="12">
        <f t="shared" si="20"/>
        <v>487</v>
      </c>
      <c r="S75" s="12">
        <f t="shared" si="20"/>
        <v>374134</v>
      </c>
      <c r="T75" s="12">
        <f t="shared" si="20"/>
        <v>440</v>
      </c>
      <c r="U75" s="12">
        <f t="shared" si="20"/>
        <v>200625</v>
      </c>
      <c r="V75" s="12"/>
      <c r="W75" s="13"/>
      <c r="X75" s="14"/>
    </row>
    <row r="76" spans="1:24" ht="15" customHeight="1">
      <c r="A76" s="6"/>
      <c r="B76" s="33"/>
      <c r="C76" s="10" t="s">
        <v>31</v>
      </c>
      <c r="D76" s="16">
        <f t="shared" si="18"/>
        <v>0</v>
      </c>
      <c r="E76" s="16">
        <f t="shared" si="19"/>
        <v>0</v>
      </c>
      <c r="F76" s="15"/>
      <c r="G76" s="15"/>
      <c r="H76" s="15"/>
      <c r="I76" s="15"/>
      <c r="J76" s="15"/>
      <c r="K76" s="15"/>
      <c r="L76" s="15"/>
      <c r="M76" s="16"/>
      <c r="N76" s="15"/>
      <c r="O76" s="15"/>
      <c r="P76" s="15"/>
      <c r="Q76" s="15"/>
      <c r="R76" s="15"/>
      <c r="S76" s="15"/>
      <c r="T76" s="15"/>
      <c r="U76" s="15"/>
      <c r="V76" s="15"/>
      <c r="W76" s="16"/>
      <c r="X76" s="14"/>
    </row>
    <row r="77" spans="1:24" ht="15" customHeight="1">
      <c r="A77" s="6"/>
      <c r="B77" s="34"/>
      <c r="C77" s="11" t="s">
        <v>32</v>
      </c>
      <c r="D77" s="18">
        <f t="shared" si="18"/>
        <v>1068</v>
      </c>
      <c r="E77" s="18">
        <f t="shared" si="19"/>
        <v>809844</v>
      </c>
      <c r="F77" s="17"/>
      <c r="G77" s="17"/>
      <c r="H77" s="17"/>
      <c r="I77" s="17"/>
      <c r="J77" s="17"/>
      <c r="K77" s="17"/>
      <c r="L77" s="17"/>
      <c r="M77" s="18"/>
      <c r="N77" s="17">
        <f aca="true" t="shared" si="21" ref="N77:U77">N62+N65+N68+N71+N74</f>
        <v>1</v>
      </c>
      <c r="O77" s="17">
        <f t="shared" si="21"/>
        <v>3520</v>
      </c>
      <c r="P77" s="17">
        <f t="shared" si="21"/>
        <v>140</v>
      </c>
      <c r="Q77" s="17">
        <f t="shared" si="21"/>
        <v>231565</v>
      </c>
      <c r="R77" s="17">
        <f t="shared" si="21"/>
        <v>487</v>
      </c>
      <c r="S77" s="17">
        <f t="shared" si="21"/>
        <v>374134</v>
      </c>
      <c r="T77" s="17">
        <f t="shared" si="21"/>
        <v>440</v>
      </c>
      <c r="U77" s="17">
        <f t="shared" si="21"/>
        <v>200625</v>
      </c>
      <c r="V77" s="17"/>
      <c r="W77" s="18"/>
      <c r="X77" s="14"/>
    </row>
    <row r="78" spans="1:24" ht="15" customHeight="1">
      <c r="A78" s="6"/>
      <c r="B78" s="32" t="s">
        <v>28</v>
      </c>
      <c r="C78" s="9" t="s">
        <v>30</v>
      </c>
      <c r="D78" s="13">
        <f aca="true" t="shared" si="22" ref="D78:U78">SUM(D18,D30,D39,D57,D75)</f>
        <v>2850</v>
      </c>
      <c r="E78" s="13">
        <f t="shared" si="22"/>
        <v>3978212</v>
      </c>
      <c r="F78" s="13">
        <f t="shared" si="22"/>
        <v>38</v>
      </c>
      <c r="G78" s="13">
        <f t="shared" si="22"/>
        <v>1347002</v>
      </c>
      <c r="H78" s="13">
        <f t="shared" si="22"/>
        <v>4</v>
      </c>
      <c r="I78" s="13">
        <f t="shared" si="22"/>
        <v>102440</v>
      </c>
      <c r="J78" s="13">
        <f t="shared" si="22"/>
        <v>23</v>
      </c>
      <c r="K78" s="13">
        <f t="shared" si="22"/>
        <v>276872</v>
      </c>
      <c r="L78" s="13">
        <f t="shared" si="22"/>
        <v>23</v>
      </c>
      <c r="M78" s="13">
        <f t="shared" si="22"/>
        <v>186639</v>
      </c>
      <c r="N78" s="13">
        <f t="shared" si="22"/>
        <v>91</v>
      </c>
      <c r="O78" s="13">
        <f t="shared" si="22"/>
        <v>413541</v>
      </c>
      <c r="P78" s="13">
        <f t="shared" si="22"/>
        <v>218</v>
      </c>
      <c r="Q78" s="13">
        <f t="shared" si="22"/>
        <v>389067</v>
      </c>
      <c r="R78" s="13">
        <f t="shared" si="22"/>
        <v>648</v>
      </c>
      <c r="S78" s="13">
        <f t="shared" si="22"/>
        <v>500325</v>
      </c>
      <c r="T78" s="13">
        <f t="shared" si="22"/>
        <v>1805</v>
      </c>
      <c r="U78" s="13">
        <f t="shared" si="22"/>
        <v>762326</v>
      </c>
      <c r="V78" s="13"/>
      <c r="W78" s="13"/>
      <c r="X78" s="14"/>
    </row>
    <row r="79" spans="1:24" ht="15" customHeight="1">
      <c r="A79" s="6"/>
      <c r="B79" s="33"/>
      <c r="C79" s="10" t="s">
        <v>31</v>
      </c>
      <c r="D79" s="16">
        <f aca="true" t="shared" si="23" ref="D79:U79">SUM(D19,D31,D40,D58,D76)</f>
        <v>146</v>
      </c>
      <c r="E79" s="16">
        <f t="shared" si="23"/>
        <v>1766593</v>
      </c>
      <c r="F79" s="16">
        <f t="shared" si="23"/>
        <v>38</v>
      </c>
      <c r="G79" s="16">
        <f t="shared" si="23"/>
        <v>1347002</v>
      </c>
      <c r="H79" s="16">
        <f t="shared" si="23"/>
        <v>2</v>
      </c>
      <c r="I79" s="16">
        <f t="shared" si="23"/>
        <v>55970</v>
      </c>
      <c r="J79" s="16">
        <f t="shared" si="23"/>
        <v>1</v>
      </c>
      <c r="K79" s="16">
        <f t="shared" si="23"/>
        <v>18680</v>
      </c>
      <c r="L79" s="16">
        <f t="shared" si="23"/>
        <v>11</v>
      </c>
      <c r="M79" s="16">
        <f t="shared" si="23"/>
        <v>75759</v>
      </c>
      <c r="N79" s="16">
        <f t="shared" si="23"/>
        <v>32</v>
      </c>
      <c r="O79" s="16">
        <f t="shared" si="23"/>
        <v>149295</v>
      </c>
      <c r="P79" s="16">
        <f t="shared" si="23"/>
        <v>55</v>
      </c>
      <c r="Q79" s="16">
        <f t="shared" si="23"/>
        <v>113066</v>
      </c>
      <c r="R79" s="16">
        <f t="shared" si="23"/>
        <v>7</v>
      </c>
      <c r="S79" s="16">
        <f t="shared" si="23"/>
        <v>6821</v>
      </c>
      <c r="T79" s="16">
        <f t="shared" si="23"/>
        <v>0</v>
      </c>
      <c r="U79" s="16">
        <f t="shared" si="23"/>
        <v>0</v>
      </c>
      <c r="V79" s="16"/>
      <c r="W79" s="16"/>
      <c r="X79" s="14"/>
    </row>
    <row r="80" spans="1:24" ht="15" customHeight="1">
      <c r="A80" s="6"/>
      <c r="B80" s="34"/>
      <c r="C80" s="11" t="s">
        <v>32</v>
      </c>
      <c r="D80" s="18">
        <f aca="true" t="shared" si="24" ref="D80:U80">SUM(D20,D32,D41,D59,D77)</f>
        <v>2704</v>
      </c>
      <c r="E80" s="18">
        <f t="shared" si="24"/>
        <v>2211619</v>
      </c>
      <c r="F80" s="18">
        <f t="shared" si="24"/>
        <v>0</v>
      </c>
      <c r="G80" s="18">
        <f t="shared" si="24"/>
        <v>0</v>
      </c>
      <c r="H80" s="18">
        <f t="shared" si="24"/>
        <v>2</v>
      </c>
      <c r="I80" s="18">
        <f t="shared" si="24"/>
        <v>46470</v>
      </c>
      <c r="J80" s="18">
        <f t="shared" si="24"/>
        <v>22</v>
      </c>
      <c r="K80" s="18">
        <f t="shared" si="24"/>
        <v>258192</v>
      </c>
      <c r="L80" s="18">
        <f t="shared" si="24"/>
        <v>12</v>
      </c>
      <c r="M80" s="18">
        <f t="shared" si="24"/>
        <v>110880</v>
      </c>
      <c r="N80" s="18">
        <f t="shared" si="24"/>
        <v>59</v>
      </c>
      <c r="O80" s="18">
        <f t="shared" si="24"/>
        <v>264246</v>
      </c>
      <c r="P80" s="18">
        <f t="shared" si="24"/>
        <v>163</v>
      </c>
      <c r="Q80" s="18">
        <f t="shared" si="24"/>
        <v>276001</v>
      </c>
      <c r="R80" s="18">
        <f t="shared" si="24"/>
        <v>641</v>
      </c>
      <c r="S80" s="18">
        <f t="shared" si="24"/>
        <v>493504</v>
      </c>
      <c r="T80" s="18">
        <f t="shared" si="24"/>
        <v>1805</v>
      </c>
      <c r="U80" s="18">
        <f t="shared" si="24"/>
        <v>762326</v>
      </c>
      <c r="V80" s="18"/>
      <c r="W80" s="18"/>
      <c r="X80" s="14"/>
    </row>
    <row r="81" spans="1:24" ht="15" customHeight="1">
      <c r="A81" s="6"/>
      <c r="B81" s="32" t="s">
        <v>29</v>
      </c>
      <c r="C81" s="9" t="s">
        <v>30</v>
      </c>
      <c r="D81" s="12">
        <v>2850</v>
      </c>
      <c r="E81" s="12">
        <v>3978212</v>
      </c>
      <c r="F81" s="12">
        <f aca="true" t="shared" si="25" ref="F81:U81">F78</f>
        <v>38</v>
      </c>
      <c r="G81" s="12">
        <f t="shared" si="25"/>
        <v>1347002</v>
      </c>
      <c r="H81" s="12">
        <f t="shared" si="25"/>
        <v>4</v>
      </c>
      <c r="I81" s="12">
        <f t="shared" si="25"/>
        <v>102440</v>
      </c>
      <c r="J81" s="12">
        <f t="shared" si="25"/>
        <v>23</v>
      </c>
      <c r="K81" s="12">
        <f t="shared" si="25"/>
        <v>276872</v>
      </c>
      <c r="L81" s="12">
        <f t="shared" si="25"/>
        <v>23</v>
      </c>
      <c r="M81" s="13">
        <f t="shared" si="25"/>
        <v>186639</v>
      </c>
      <c r="N81" s="12">
        <f t="shared" si="25"/>
        <v>91</v>
      </c>
      <c r="O81" s="12">
        <f t="shared" si="25"/>
        <v>413541</v>
      </c>
      <c r="P81" s="12">
        <f t="shared" si="25"/>
        <v>218</v>
      </c>
      <c r="Q81" s="12">
        <f t="shared" si="25"/>
        <v>389067</v>
      </c>
      <c r="R81" s="12">
        <f t="shared" si="25"/>
        <v>648</v>
      </c>
      <c r="S81" s="12">
        <f t="shared" si="25"/>
        <v>500325</v>
      </c>
      <c r="T81" s="12">
        <f t="shared" si="25"/>
        <v>1805</v>
      </c>
      <c r="U81" s="12">
        <f t="shared" si="25"/>
        <v>762326</v>
      </c>
      <c r="V81" s="12"/>
      <c r="W81" s="13"/>
      <c r="X81" s="25"/>
    </row>
    <row r="82" spans="1:24" ht="15" customHeight="1">
      <c r="A82" s="6"/>
      <c r="B82" s="33"/>
      <c r="C82" s="10" t="s">
        <v>31</v>
      </c>
      <c r="D82" s="15">
        <v>146</v>
      </c>
      <c r="E82" s="15">
        <v>1766593</v>
      </c>
      <c r="F82" s="15">
        <f aca="true" t="shared" si="26" ref="F82:U82">F79</f>
        <v>38</v>
      </c>
      <c r="G82" s="15">
        <f t="shared" si="26"/>
        <v>1347002</v>
      </c>
      <c r="H82" s="15">
        <f t="shared" si="26"/>
        <v>2</v>
      </c>
      <c r="I82" s="15">
        <f t="shared" si="26"/>
        <v>55970</v>
      </c>
      <c r="J82" s="15">
        <f t="shared" si="26"/>
        <v>1</v>
      </c>
      <c r="K82" s="15">
        <f t="shared" si="26"/>
        <v>18680</v>
      </c>
      <c r="L82" s="15">
        <f t="shared" si="26"/>
        <v>11</v>
      </c>
      <c r="M82" s="16">
        <f t="shared" si="26"/>
        <v>75759</v>
      </c>
      <c r="N82" s="15">
        <f t="shared" si="26"/>
        <v>32</v>
      </c>
      <c r="O82" s="15">
        <f t="shared" si="26"/>
        <v>149295</v>
      </c>
      <c r="P82" s="15">
        <f t="shared" si="26"/>
        <v>55</v>
      </c>
      <c r="Q82" s="15">
        <f t="shared" si="26"/>
        <v>113066</v>
      </c>
      <c r="R82" s="15">
        <f t="shared" si="26"/>
        <v>7</v>
      </c>
      <c r="S82" s="15">
        <f t="shared" si="26"/>
        <v>6821</v>
      </c>
      <c r="T82" s="15">
        <f t="shared" si="26"/>
        <v>0</v>
      </c>
      <c r="U82" s="15">
        <f t="shared" si="26"/>
        <v>0</v>
      </c>
      <c r="V82" s="15"/>
      <c r="W82" s="16"/>
      <c r="X82" s="25"/>
    </row>
    <row r="83" spans="1:24" ht="15" customHeight="1">
      <c r="A83" s="6"/>
      <c r="B83" s="34"/>
      <c r="C83" s="11" t="s">
        <v>32</v>
      </c>
      <c r="D83" s="17">
        <v>2704</v>
      </c>
      <c r="E83" s="17">
        <v>2211619</v>
      </c>
      <c r="F83" s="17">
        <f aca="true" t="shared" si="27" ref="F83:U83">F80</f>
        <v>0</v>
      </c>
      <c r="G83" s="17">
        <f t="shared" si="27"/>
        <v>0</v>
      </c>
      <c r="H83" s="17">
        <f t="shared" si="27"/>
        <v>2</v>
      </c>
      <c r="I83" s="17">
        <f t="shared" si="27"/>
        <v>46470</v>
      </c>
      <c r="J83" s="17">
        <f t="shared" si="27"/>
        <v>22</v>
      </c>
      <c r="K83" s="17">
        <f t="shared" si="27"/>
        <v>258192</v>
      </c>
      <c r="L83" s="17">
        <f t="shared" si="27"/>
        <v>12</v>
      </c>
      <c r="M83" s="18">
        <f t="shared" si="27"/>
        <v>110880</v>
      </c>
      <c r="N83" s="17">
        <f t="shared" si="27"/>
        <v>59</v>
      </c>
      <c r="O83" s="17">
        <f t="shared" si="27"/>
        <v>264246</v>
      </c>
      <c r="P83" s="17">
        <f t="shared" si="27"/>
        <v>163</v>
      </c>
      <c r="Q83" s="17">
        <f t="shared" si="27"/>
        <v>276001</v>
      </c>
      <c r="R83" s="17">
        <f t="shared" si="27"/>
        <v>641</v>
      </c>
      <c r="S83" s="17">
        <f t="shared" si="27"/>
        <v>493504</v>
      </c>
      <c r="T83" s="17">
        <f t="shared" si="27"/>
        <v>1805</v>
      </c>
      <c r="U83" s="17">
        <f t="shared" si="27"/>
        <v>762326</v>
      </c>
      <c r="V83" s="17"/>
      <c r="W83" s="18"/>
      <c r="X83" s="36"/>
    </row>
  </sheetData>
  <sheetProtection/>
  <mergeCells count="40">
    <mergeCell ref="B3:C3"/>
    <mergeCell ref="B69:B71"/>
    <mergeCell ref="B72:B74"/>
    <mergeCell ref="B75:B77"/>
    <mergeCell ref="B33:B35"/>
    <mergeCell ref="B36:B38"/>
    <mergeCell ref="B39:B41"/>
    <mergeCell ref="B42:B44"/>
    <mergeCell ref="B45:B47"/>
    <mergeCell ref="B48:B50"/>
    <mergeCell ref="B78:B80"/>
    <mergeCell ref="B81:B83"/>
    <mergeCell ref="B51:B53"/>
    <mergeCell ref="B54:B56"/>
    <mergeCell ref="B57:B59"/>
    <mergeCell ref="B60:B62"/>
    <mergeCell ref="B63:B65"/>
    <mergeCell ref="B66:B68"/>
    <mergeCell ref="B27:B29"/>
    <mergeCell ref="B30:B32"/>
    <mergeCell ref="R4:S4"/>
    <mergeCell ref="T4:U4"/>
    <mergeCell ref="B15:B17"/>
    <mergeCell ref="B18:B20"/>
    <mergeCell ref="B21:B23"/>
    <mergeCell ref="B24:B26"/>
    <mergeCell ref="V4:W4"/>
    <mergeCell ref="B6:B8"/>
    <mergeCell ref="B9:B11"/>
    <mergeCell ref="B12:B14"/>
    <mergeCell ref="D2:L2"/>
    <mergeCell ref="N2:V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5118110236220472" right="0.6299212598425197" top="0.35433070866141736" bottom="0.3937007874015748" header="0.1968503937007874" footer="0.1968503937007874"/>
  <pageSetup firstPageNumber="63" useFirstPageNumber="1" horizontalDpi="200" verticalDpi="200" orientation="portrait" pageOrder="overThenDown" paperSize="9" scale="60" r:id="rId2"/>
  <headerFooter alignWithMargins="0">
    <oddHeader>&amp;R&amp;"ＭＳ Ｐ明朝,標準"&amp;10
</oddHeader>
    <oddFooter>&amp;C&amp;"ＭＳ 明朝,標準"&amp;26&amp;P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sdouser</cp:lastModifiedBy>
  <cp:lastPrinted>2012-02-21T00:30:34Z</cp:lastPrinted>
  <dcterms:created xsi:type="dcterms:W3CDTF">2011-01-28T00:59:53Z</dcterms:created>
  <dcterms:modified xsi:type="dcterms:W3CDTF">2012-02-21T00:32:47Z</dcterms:modified>
  <cp:category/>
  <cp:version/>
  <cp:contentType/>
  <cp:contentStatus/>
</cp:coreProperties>
</file>